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Survey report 1" sheetId="1" r:id="rId1"/>
    <sheet name="Survey report 2" sheetId="2" r:id="rId2"/>
    <sheet name="Blad 4-1" sheetId="3" r:id="rId3"/>
    <sheet name="Blad 4" sheetId="4" r:id="rId4"/>
    <sheet name="Blad 1" sheetId="5" r:id="rId5"/>
  </sheets>
  <definedNames/>
  <calcPr fullCalcOnLoad="1"/>
</workbook>
</file>

<file path=xl/sharedStrings.xml><?xml version="1.0" encoding="utf-8"?>
<sst xmlns="http://schemas.openxmlformats.org/spreadsheetml/2006/main" count="318" uniqueCount="162">
  <si>
    <t xml:space="preserve">Survey report </t>
  </si>
  <si>
    <t>Tempo Transport as  2019 All rights reserved</t>
  </si>
  <si>
    <t>Page 1(2)</t>
  </si>
  <si>
    <t>Shipper:</t>
  </si>
  <si>
    <t>Reference No:</t>
  </si>
  <si>
    <t>Date</t>
  </si>
  <si>
    <t>Survey time:</t>
  </si>
  <si>
    <t>Kitchen</t>
  </si>
  <si>
    <t>No</t>
  </si>
  <si>
    <t>Vol</t>
  </si>
  <si>
    <t>m³</t>
  </si>
  <si>
    <t>Bedroom 1.</t>
  </si>
  <si>
    <t>Bedroom 2.</t>
  </si>
  <si>
    <t>Kitchen table</t>
  </si>
  <si>
    <t>Bed  90*200</t>
  </si>
  <si>
    <t>Baby Cot</t>
  </si>
  <si>
    <t>Chair</t>
  </si>
  <si>
    <t>Bed 180*200</t>
  </si>
  <si>
    <t>Bed 90*200</t>
  </si>
  <si>
    <t>Cabinet</t>
  </si>
  <si>
    <t>Bed frame / gable</t>
  </si>
  <si>
    <t>Chest of drawers</t>
  </si>
  <si>
    <t>Dish washer</t>
  </si>
  <si>
    <t>Mattress</t>
  </si>
  <si>
    <t>Desk</t>
  </si>
  <si>
    <t>Fridge/cooler</t>
  </si>
  <si>
    <t>Bedside table</t>
  </si>
  <si>
    <t>Stool</t>
  </si>
  <si>
    <t>Chest of Drawers</t>
  </si>
  <si>
    <t>Bookcase 90*200</t>
  </si>
  <si>
    <t>Picture / painting</t>
  </si>
  <si>
    <t>Bookcase 60*200</t>
  </si>
  <si>
    <t>Lamp</t>
  </si>
  <si>
    <t>Desk/makeuptable</t>
  </si>
  <si>
    <t>Sofa</t>
  </si>
  <si>
    <t>Wardrobe</t>
  </si>
  <si>
    <t>Rug</t>
  </si>
  <si>
    <t>Wardrobe carton</t>
  </si>
  <si>
    <t>China carton</t>
  </si>
  <si>
    <t>Carton</t>
  </si>
  <si>
    <t xml:space="preserve">Carton </t>
  </si>
  <si>
    <t>Carton – medium</t>
  </si>
  <si>
    <t>Total Kitchen</t>
  </si>
  <si>
    <t>Total Bedroom 1</t>
  </si>
  <si>
    <t>Total Bedroom 2</t>
  </si>
  <si>
    <t>Bedroom 3.</t>
  </si>
  <si>
    <t>Bedroom 4.</t>
  </si>
  <si>
    <t>Bedroom 5.</t>
  </si>
  <si>
    <t>Madrass</t>
  </si>
  <si>
    <t>Total Bedroom 3</t>
  </si>
  <si>
    <t>Total Bedroom 4</t>
  </si>
  <si>
    <t>Total Bedroom 5</t>
  </si>
  <si>
    <t>Living room</t>
  </si>
  <si>
    <t>Dining room</t>
  </si>
  <si>
    <t>Hallway</t>
  </si>
  <si>
    <t>3 Seater Sofa</t>
  </si>
  <si>
    <t>Dining Table</t>
  </si>
  <si>
    <t>2 Seater Sofa</t>
  </si>
  <si>
    <t>Dining Chair</t>
  </si>
  <si>
    <t>Coat Hanger</t>
  </si>
  <si>
    <t>Arm Chair</t>
  </si>
  <si>
    <t>Sideboard</t>
  </si>
  <si>
    <t>Mirror</t>
  </si>
  <si>
    <t>Coffee Table</t>
  </si>
  <si>
    <t>Cabinet Large</t>
  </si>
  <si>
    <t>Table</t>
  </si>
  <si>
    <t>Bookcase</t>
  </si>
  <si>
    <t>Grandfather clock</t>
  </si>
  <si>
    <t>Shoe Rack</t>
  </si>
  <si>
    <t>Stereo</t>
  </si>
  <si>
    <t>Shelf</t>
  </si>
  <si>
    <t>Chandelier</t>
  </si>
  <si>
    <t>Side table</t>
  </si>
  <si>
    <t>Flat screen TV max 50”</t>
  </si>
  <si>
    <t>Floor lamp</t>
  </si>
  <si>
    <t>TV-bench</t>
  </si>
  <si>
    <t>Total hallway</t>
  </si>
  <si>
    <t>Speakers</t>
  </si>
  <si>
    <t>Other room 1.</t>
  </si>
  <si>
    <t>Large Plant</t>
  </si>
  <si>
    <t>Piano</t>
  </si>
  <si>
    <t>Grand piano</t>
  </si>
  <si>
    <t>Total Living room</t>
  </si>
  <si>
    <t>Total dining room:</t>
  </si>
  <si>
    <t>Total other room 1</t>
  </si>
  <si>
    <t>Survey report</t>
  </si>
  <si>
    <t>2019 Tempo Transport as. All rights reserved</t>
  </si>
  <si>
    <t>Page 2(2)</t>
  </si>
  <si>
    <t>Other room 2.</t>
  </si>
  <si>
    <t>Bathroom</t>
  </si>
  <si>
    <t>Study room</t>
  </si>
  <si>
    <t>Shelf  60*200</t>
  </si>
  <si>
    <t>Shelf  90*200</t>
  </si>
  <si>
    <t>PC+ Equipment</t>
  </si>
  <si>
    <t xml:space="preserve">Total Bathroom: </t>
  </si>
  <si>
    <t>Painting</t>
  </si>
  <si>
    <t>Bathroom/laundry</t>
  </si>
  <si>
    <t>Washing machine</t>
  </si>
  <si>
    <t>Dryer</t>
  </si>
  <si>
    <t>Laundry basket</t>
  </si>
  <si>
    <t>Iron board</t>
  </si>
  <si>
    <t>Carton – Medium:</t>
  </si>
  <si>
    <t>Total other room 2:</t>
  </si>
  <si>
    <t>Total Bathroom/laundry:</t>
  </si>
  <si>
    <t>Total Study room:</t>
  </si>
  <si>
    <t>Garage</t>
  </si>
  <si>
    <t>Outdoors</t>
  </si>
  <si>
    <t>Store</t>
  </si>
  <si>
    <t>Bicycle adult</t>
  </si>
  <si>
    <t>Garden furniture</t>
  </si>
  <si>
    <t>Shelving</t>
  </si>
  <si>
    <t>Kids Bicycle</t>
  </si>
  <si>
    <t>Trampoline</t>
  </si>
  <si>
    <t>Recreational Eq.</t>
  </si>
  <si>
    <t>Golf bag</t>
  </si>
  <si>
    <t>Toys</t>
  </si>
  <si>
    <t>Misc storeitems</t>
  </si>
  <si>
    <t>Tire</t>
  </si>
  <si>
    <t>Garden tools</t>
  </si>
  <si>
    <t>Ladder</t>
  </si>
  <si>
    <t>BBQ</t>
  </si>
  <si>
    <t>Tools</t>
  </si>
  <si>
    <t>Takbox</t>
  </si>
  <si>
    <t>Carton – Medium</t>
  </si>
  <si>
    <t>Total garage</t>
  </si>
  <si>
    <t>Total outdoors</t>
  </si>
  <si>
    <t>Total store</t>
  </si>
  <si>
    <t>Crate, internal measures</t>
  </si>
  <si>
    <t>New purchases</t>
  </si>
  <si>
    <t>Type</t>
  </si>
  <si>
    <t>Dept</t>
  </si>
  <si>
    <t>Width</t>
  </si>
  <si>
    <t>Hight</t>
  </si>
  <si>
    <t xml:space="preserve">                </t>
  </si>
  <si>
    <t>Carton:</t>
  </si>
  <si>
    <t>Total:</t>
  </si>
  <si>
    <t>Other material:</t>
  </si>
  <si>
    <t>No.</t>
  </si>
  <si>
    <t xml:space="preserve">  Protection covers:</t>
  </si>
  <si>
    <t>Total m³</t>
  </si>
  <si>
    <t xml:space="preserve"> Chandelier crate</t>
  </si>
  <si>
    <t xml:space="preserve"> 3-seater sofa</t>
  </si>
  <si>
    <t xml:space="preserve"> Carton</t>
  </si>
  <si>
    <t xml:space="preserve"> Picture / painting carton</t>
  </si>
  <si>
    <t xml:space="preserve"> 2-seater sofa</t>
  </si>
  <si>
    <t xml:space="preserve"> Wardrobe carton</t>
  </si>
  <si>
    <t xml:space="preserve"> Mattress carton</t>
  </si>
  <si>
    <t xml:space="preserve"> Armchair</t>
  </si>
  <si>
    <t xml:space="preserve"> Carton – Medium</t>
  </si>
  <si>
    <t xml:space="preserve"> Flat screen TV box (max 50”)</t>
  </si>
  <si>
    <t xml:space="preserve"> China carton</t>
  </si>
  <si>
    <t>Additional information :</t>
  </si>
  <si>
    <t xml:space="preserve">  Other information:</t>
  </si>
  <si>
    <t>Shuttle</t>
  </si>
  <si>
    <t>Yes:</t>
  </si>
  <si>
    <t>No:</t>
  </si>
  <si>
    <t xml:space="preserve"> Dismantling:</t>
  </si>
  <si>
    <t>Long carrier</t>
  </si>
  <si>
    <t xml:space="preserve"> meter</t>
  </si>
  <si>
    <t>Floor/Stairs</t>
  </si>
  <si>
    <t>Access code</t>
  </si>
  <si>
    <t>Only objects on these two pages to be added to Tempo Transport's upcoming quotation.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</si>
</sst>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M/D/YYYY"/>
    <numFmt numFmtId="168" formatCode="0"/>
  </numFmts>
  <fonts count="7">
    <font>
      <sz val="10"/>
      <name val="Arial"/>
      <family val="2"/>
    </font>
    <font>
      <sz val="15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8"/>
      <color indexed="8"/>
      <name val="Arial"/>
      <family val="2"/>
    </font>
    <font>
      <sz val="14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vertical="top"/>
    </xf>
  </cellStyleXfs>
  <cellXfs count="36">
    <xf numFmtId="164" fontId="0" fillId="0" borderId="0" xfId="0" applyAlignment="1">
      <alignment/>
    </xf>
    <xf numFmtId="164" fontId="0" fillId="0" borderId="0" xfId="20" applyFont="1" applyFill="1" applyBorder="1" applyAlignment="1" applyProtection="1">
      <alignment vertical="top"/>
      <protection/>
    </xf>
    <xf numFmtId="165" fontId="2" fillId="0" borderId="1" xfId="20" applyNumberFormat="1" applyFont="1" applyFill="1" applyBorder="1" applyAlignment="1" applyProtection="1">
      <alignment horizontal="right" vertical="center"/>
      <protection/>
    </xf>
    <xf numFmtId="165" fontId="0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1" xfId="20" applyNumberFormat="1" applyFont="1" applyFill="1" applyBorder="1" applyAlignment="1" applyProtection="1">
      <alignment wrapText="1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5" fontId="3" fillId="2" borderId="1" xfId="20" applyNumberFormat="1" applyFont="1" applyFill="1" applyBorder="1" applyAlignment="1" applyProtection="1">
      <alignment/>
      <protection/>
    </xf>
    <xf numFmtId="165" fontId="3" fillId="0" borderId="1" xfId="20" applyNumberFormat="1" applyFont="1" applyFill="1" applyBorder="1" applyAlignment="1" applyProtection="1">
      <alignment/>
      <protection/>
    </xf>
    <xf numFmtId="165" fontId="3" fillId="0" borderId="1" xfId="20" applyNumberFormat="1" applyFont="1" applyFill="1" applyBorder="1" applyAlignment="1" applyProtection="1">
      <alignment horizontal="center"/>
      <protection/>
    </xf>
    <xf numFmtId="167" fontId="3" fillId="0" borderId="1" xfId="20" applyNumberFormat="1" applyFont="1" applyFill="1" applyBorder="1" applyAlignment="1" applyProtection="1">
      <alignment horizontal="right"/>
      <protection/>
    </xf>
    <xf numFmtId="164" fontId="3" fillId="0" borderId="1" xfId="20" applyNumberFormat="1" applyFont="1" applyFill="1" applyBorder="1" applyAlignment="1" applyProtection="1">
      <alignment horizontal="center"/>
      <protection/>
    </xf>
    <xf numFmtId="164" fontId="0" fillId="0" borderId="1" xfId="20" applyNumberFormat="1" applyFont="1" applyFill="1" applyBorder="1" applyAlignment="1" applyProtection="1">
      <alignment/>
      <protection/>
    </xf>
    <xf numFmtId="165" fontId="3" fillId="2" borderId="1" xfId="20" applyNumberFormat="1" applyFont="1" applyFill="1" applyBorder="1" applyAlignment="1" applyProtection="1">
      <alignment horizontal="center"/>
      <protection/>
    </xf>
    <xf numFmtId="165" fontId="0" fillId="0" borderId="1" xfId="20" applyNumberFormat="1" applyFont="1" applyFill="1" applyBorder="1" applyAlignment="1" applyProtection="1">
      <alignment horizontal="left"/>
      <protection/>
    </xf>
    <xf numFmtId="164" fontId="0" fillId="0" borderId="1" xfId="20" applyNumberFormat="1" applyFont="1" applyFill="1" applyBorder="1" applyAlignment="1" applyProtection="1">
      <alignment horizontal="center"/>
      <protection/>
    </xf>
    <xf numFmtId="164" fontId="0" fillId="0" borderId="1" xfId="20" applyNumberFormat="1" applyFont="1" applyFill="1" applyBorder="1" applyAlignment="1" applyProtection="1">
      <alignment horizontal="left"/>
      <protection/>
    </xf>
    <xf numFmtId="165" fontId="0" fillId="0" borderId="1" xfId="20" applyNumberFormat="1" applyFont="1" applyFill="1" applyBorder="1" applyAlignment="1" applyProtection="1">
      <alignment/>
      <protection/>
    </xf>
    <xf numFmtId="168" fontId="3" fillId="0" borderId="1" xfId="20" applyNumberFormat="1" applyFont="1" applyFill="1" applyBorder="1" applyAlignment="1" applyProtection="1">
      <alignment horizontal="center"/>
      <protection/>
    </xf>
    <xf numFmtId="164" fontId="0" fillId="0" borderId="1" xfId="20" applyNumberFormat="1" applyFont="1" applyFill="1" applyBorder="1" applyAlignment="1" applyProtection="1">
      <alignment vertical="center"/>
      <protection/>
    </xf>
    <xf numFmtId="165" fontId="3" fillId="0" borderId="1" xfId="20" applyNumberFormat="1" applyFont="1" applyFill="1" applyBorder="1" applyAlignment="1" applyProtection="1">
      <alignment horizontal="left"/>
      <protection/>
    </xf>
    <xf numFmtId="165" fontId="4" fillId="0" borderId="1" xfId="20" applyNumberFormat="1" applyFont="1" applyFill="1" applyBorder="1" applyAlignment="1" applyProtection="1">
      <alignment horizontal="center"/>
      <protection/>
    </xf>
    <xf numFmtId="165" fontId="3" fillId="0" borderId="1" xfId="20" applyNumberFormat="1" applyFont="1" applyFill="1" applyBorder="1" applyAlignment="1" applyProtection="1">
      <alignment horizontal="right" vertical="center"/>
      <protection/>
    </xf>
    <xf numFmtId="164" fontId="3" fillId="0" borderId="1" xfId="20" applyNumberFormat="1" applyFont="1" applyFill="1" applyBorder="1" applyAlignment="1" applyProtection="1">
      <alignment/>
      <protection/>
    </xf>
    <xf numFmtId="165" fontId="3" fillId="2" borderId="1" xfId="20" applyNumberFormat="1" applyFont="1" applyFill="1" applyBorder="1" applyAlignment="1" applyProtection="1">
      <alignment horizontal="left"/>
      <protection/>
    </xf>
    <xf numFmtId="164" fontId="0" fillId="2" borderId="2" xfId="20" applyNumberFormat="1" applyFont="1" applyFill="1" applyBorder="1" applyAlignment="1" applyProtection="1">
      <alignment/>
      <protection/>
    </xf>
    <xf numFmtId="164" fontId="0" fillId="2" borderId="3" xfId="20" applyNumberFormat="1" applyFont="1" applyFill="1" applyBorder="1" applyAlignment="1" applyProtection="1">
      <alignment/>
      <protection/>
    </xf>
    <xf numFmtId="165" fontId="3" fillId="2" borderId="1" xfId="20" applyNumberFormat="1" applyFont="1" applyFill="1" applyBorder="1" applyAlignment="1" applyProtection="1">
      <alignment horizontal="center" vertical="center"/>
      <protection/>
    </xf>
    <xf numFmtId="164" fontId="3" fillId="0" borderId="1" xfId="20" applyNumberFormat="1" applyFont="1" applyFill="1" applyBorder="1" applyAlignment="1" applyProtection="1">
      <alignment horizontal="center" wrapText="1"/>
      <protection/>
    </xf>
    <xf numFmtId="165" fontId="3" fillId="2" borderId="2" xfId="20" applyNumberFormat="1" applyFont="1" applyFill="1" applyBorder="1" applyAlignment="1" applyProtection="1">
      <alignment horizontal="left"/>
      <protection/>
    </xf>
    <xf numFmtId="165" fontId="3" fillId="2" borderId="3" xfId="20" applyNumberFormat="1" applyFont="1" applyFill="1" applyBorder="1" applyAlignment="1" applyProtection="1">
      <alignment horizontal="center"/>
      <protection/>
    </xf>
    <xf numFmtId="164" fontId="3" fillId="2" borderId="1" xfId="20" applyNumberFormat="1" applyFont="1" applyFill="1" applyBorder="1" applyAlignment="1" applyProtection="1">
      <alignment horizontal="left"/>
      <protection/>
    </xf>
    <xf numFmtId="164" fontId="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1" xfId="20" applyNumberFormat="1" applyFont="1" applyFill="1" applyBorder="1" applyAlignment="1" applyProtection="1">
      <alignment vertical="center"/>
      <protection/>
    </xf>
    <xf numFmtId="165" fontId="3" fillId="2" borderId="1" xfId="20" applyNumberFormat="1" applyFont="1" applyFill="1" applyBorder="1" applyAlignment="1" applyProtection="1">
      <alignment horizontal="left" vertical="center"/>
      <protection/>
    </xf>
    <xf numFmtId="164" fontId="3" fillId="0" borderId="1" xfId="20" applyNumberFormat="1" applyFont="1" applyFill="1" applyBorder="1" applyAlignment="1" applyProtection="1">
      <alignment horizontal="right"/>
      <protection/>
    </xf>
    <xf numFmtId="164" fontId="1" fillId="0" borderId="0" xfId="20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748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19050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533400</xdr:colOff>
      <xdr:row>2</xdr:row>
      <xdr:rowOff>28575</xdr:rowOff>
    </xdr:to>
    <xdr:sp>
      <xdr:nvSpPr>
        <xdr:cNvPr id="1" name="Shape 6"/>
        <xdr:cNvSpPr>
          <a:spLocks/>
        </xdr:cNvSpPr>
      </xdr:nvSpPr>
      <xdr:spPr>
        <a:xfrm>
          <a:off x="85725" y="0"/>
          <a:ext cx="2447925" cy="3524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Survey report - images</a:t>
          </a:r>
        </a:p>
      </xdr:txBody>
    </xdr:sp>
    <xdr:clientData/>
  </xdr:twoCellAnchor>
  <xdr:twoCellAnchor>
    <xdr:from>
      <xdr:col>0</xdr:col>
      <xdr:colOff>28575</xdr:colOff>
      <xdr:row>66</xdr:row>
      <xdr:rowOff>76200</xdr:rowOff>
    </xdr:from>
    <xdr:to>
      <xdr:col>3</xdr:col>
      <xdr:colOff>962025</xdr:colOff>
      <xdr:row>68</xdr:row>
      <xdr:rowOff>57150</xdr:rowOff>
    </xdr:to>
    <xdr:sp>
      <xdr:nvSpPr>
        <xdr:cNvPr id="2" name="Shape 7"/>
        <xdr:cNvSpPr>
          <a:spLocks/>
        </xdr:cNvSpPr>
      </xdr:nvSpPr>
      <xdr:spPr>
        <a:xfrm>
          <a:off x="28575" y="10763250"/>
          <a:ext cx="3933825" cy="304800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7484C"/>
              </a:solidFill>
              <a:latin typeface="Arial"/>
              <a:ea typeface="Arial"/>
              <a:cs typeface="Arial"/>
            </a:rPr>
            <a:t>Bildtext</a:t>
          </a:r>
        </a:p>
      </xdr:txBody>
    </xdr:sp>
    <xdr:clientData/>
  </xdr:twoCellAnchor>
  <xdr:twoCellAnchor>
    <xdr:from>
      <xdr:col>4</xdr:col>
      <xdr:colOff>523875</xdr:colOff>
      <xdr:row>66</xdr:row>
      <xdr:rowOff>76200</xdr:rowOff>
    </xdr:from>
    <xdr:to>
      <xdr:col>8</xdr:col>
      <xdr:colOff>504825</xdr:colOff>
      <xdr:row>68</xdr:row>
      <xdr:rowOff>57150</xdr:rowOff>
    </xdr:to>
    <xdr:sp>
      <xdr:nvSpPr>
        <xdr:cNvPr id="3" name="Shape 8"/>
        <xdr:cNvSpPr>
          <a:spLocks/>
        </xdr:cNvSpPr>
      </xdr:nvSpPr>
      <xdr:spPr>
        <a:xfrm>
          <a:off x="4524375" y="10763250"/>
          <a:ext cx="3981450" cy="304800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7484C"/>
              </a:solidFill>
              <a:latin typeface="Arial"/>
              <a:ea typeface="Arial"/>
              <a:cs typeface="Arial"/>
            </a:rPr>
            <a:t>Bildtext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533400</xdr:colOff>
      <xdr:row>2</xdr:row>
      <xdr:rowOff>28575</xdr:rowOff>
    </xdr:to>
    <xdr:sp>
      <xdr:nvSpPr>
        <xdr:cNvPr id="1" name="Shape 10"/>
        <xdr:cNvSpPr>
          <a:spLocks/>
        </xdr:cNvSpPr>
      </xdr:nvSpPr>
      <xdr:spPr>
        <a:xfrm>
          <a:off x="85725" y="0"/>
          <a:ext cx="2447925" cy="3524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Survey report - images</a:t>
          </a:r>
        </a:p>
      </xdr:txBody>
    </xdr:sp>
    <xdr:clientData/>
  </xdr:twoCellAnchor>
  <xdr:twoCellAnchor>
    <xdr:from>
      <xdr:col>0</xdr:col>
      <xdr:colOff>28575</xdr:colOff>
      <xdr:row>26</xdr:row>
      <xdr:rowOff>104775</xdr:rowOff>
    </xdr:from>
    <xdr:to>
      <xdr:col>3</xdr:col>
      <xdr:colOff>923925</xdr:colOff>
      <xdr:row>42</xdr:row>
      <xdr:rowOff>104775</xdr:rowOff>
    </xdr:to>
    <xdr:sp>
      <xdr:nvSpPr>
        <xdr:cNvPr id="2" name="Shape 11"/>
        <xdr:cNvSpPr>
          <a:spLocks/>
        </xdr:cNvSpPr>
      </xdr:nvSpPr>
      <xdr:spPr>
        <a:xfrm>
          <a:off x="28575" y="4314825"/>
          <a:ext cx="3895725" cy="2590800"/>
        </a:xfrm>
        <a:prstGeom prst="rect">
          <a:avLst/>
        </a:prstGeom>
        <a:solidFill>
          <a:srgbClr val="E6E6E6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76200</xdr:rowOff>
    </xdr:from>
    <xdr:to>
      <xdr:col>3</xdr:col>
      <xdr:colOff>962025</xdr:colOff>
      <xdr:row>23</xdr:row>
      <xdr:rowOff>57150</xdr:rowOff>
    </xdr:to>
    <xdr:sp>
      <xdr:nvSpPr>
        <xdr:cNvPr id="3" name="Shape 12"/>
        <xdr:cNvSpPr>
          <a:spLocks/>
        </xdr:cNvSpPr>
      </xdr:nvSpPr>
      <xdr:spPr>
        <a:xfrm>
          <a:off x="28575" y="3476625"/>
          <a:ext cx="3933825" cy="304800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7484C"/>
              </a:solidFill>
              <a:latin typeface="Arial"/>
              <a:ea typeface="Arial"/>
              <a:cs typeface="Arial"/>
            </a:rPr>
            <a:t>Bildtext</a:t>
          </a:r>
        </a:p>
      </xdr:txBody>
    </xdr:sp>
    <xdr:clientData/>
  </xdr:twoCellAnchor>
  <xdr:twoCellAnchor>
    <xdr:from>
      <xdr:col>0</xdr:col>
      <xdr:colOff>28575</xdr:colOff>
      <xdr:row>5</xdr:row>
      <xdr:rowOff>104775</xdr:rowOff>
    </xdr:from>
    <xdr:to>
      <xdr:col>3</xdr:col>
      <xdr:colOff>923925</xdr:colOff>
      <xdr:row>20</xdr:row>
      <xdr:rowOff>152400</xdr:rowOff>
    </xdr:to>
    <xdr:sp>
      <xdr:nvSpPr>
        <xdr:cNvPr id="4" name="Shape 13"/>
        <xdr:cNvSpPr>
          <a:spLocks/>
        </xdr:cNvSpPr>
      </xdr:nvSpPr>
      <xdr:spPr>
        <a:xfrm>
          <a:off x="28575" y="914400"/>
          <a:ext cx="3895725" cy="2476500"/>
        </a:xfrm>
        <a:prstGeom prst="rect">
          <a:avLst/>
        </a:prstGeom>
        <a:solidFill>
          <a:srgbClr val="E6E6E6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19050</xdr:rowOff>
    </xdr:from>
    <xdr:to>
      <xdr:col>3</xdr:col>
      <xdr:colOff>962025</xdr:colOff>
      <xdr:row>45</xdr:row>
      <xdr:rowOff>152400</xdr:rowOff>
    </xdr:to>
    <xdr:sp>
      <xdr:nvSpPr>
        <xdr:cNvPr id="5" name="Shape 14"/>
        <xdr:cNvSpPr>
          <a:spLocks/>
        </xdr:cNvSpPr>
      </xdr:nvSpPr>
      <xdr:spPr>
        <a:xfrm>
          <a:off x="28575" y="7143750"/>
          <a:ext cx="3933825" cy="29527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7484C"/>
              </a:solidFill>
              <a:latin typeface="Arial"/>
              <a:ea typeface="Arial"/>
              <a:cs typeface="Arial"/>
            </a:rPr>
            <a:t>Bildtext</a:t>
          </a:r>
        </a:p>
      </xdr:txBody>
    </xdr:sp>
    <xdr:clientData/>
  </xdr:twoCellAnchor>
  <xdr:twoCellAnchor>
    <xdr:from>
      <xdr:col>4</xdr:col>
      <xdr:colOff>676275</xdr:colOff>
      <xdr:row>26</xdr:row>
      <xdr:rowOff>104775</xdr:rowOff>
    </xdr:from>
    <xdr:to>
      <xdr:col>8</xdr:col>
      <xdr:colOff>619125</xdr:colOff>
      <xdr:row>42</xdr:row>
      <xdr:rowOff>104775</xdr:rowOff>
    </xdr:to>
    <xdr:sp>
      <xdr:nvSpPr>
        <xdr:cNvPr id="6" name="Shape 15"/>
        <xdr:cNvSpPr>
          <a:spLocks/>
        </xdr:cNvSpPr>
      </xdr:nvSpPr>
      <xdr:spPr>
        <a:xfrm>
          <a:off x="4676775" y="4314825"/>
          <a:ext cx="3943350" cy="2590800"/>
        </a:xfrm>
        <a:prstGeom prst="rect">
          <a:avLst/>
        </a:prstGeom>
        <a:solidFill>
          <a:srgbClr val="E6E6E6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5</xdr:row>
      <xdr:rowOff>104775</xdr:rowOff>
    </xdr:from>
    <xdr:to>
      <xdr:col>8</xdr:col>
      <xdr:colOff>619125</xdr:colOff>
      <xdr:row>20</xdr:row>
      <xdr:rowOff>152400</xdr:rowOff>
    </xdr:to>
    <xdr:sp>
      <xdr:nvSpPr>
        <xdr:cNvPr id="7" name="Shape 16"/>
        <xdr:cNvSpPr>
          <a:spLocks/>
        </xdr:cNvSpPr>
      </xdr:nvSpPr>
      <xdr:spPr>
        <a:xfrm>
          <a:off x="4676775" y="914400"/>
          <a:ext cx="3943350" cy="2476500"/>
        </a:xfrm>
        <a:prstGeom prst="rect">
          <a:avLst/>
        </a:prstGeom>
        <a:solidFill>
          <a:srgbClr val="E6E6E6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21</xdr:row>
      <xdr:rowOff>76200</xdr:rowOff>
    </xdr:from>
    <xdr:to>
      <xdr:col>8</xdr:col>
      <xdr:colOff>647700</xdr:colOff>
      <xdr:row>23</xdr:row>
      <xdr:rowOff>57150</xdr:rowOff>
    </xdr:to>
    <xdr:sp>
      <xdr:nvSpPr>
        <xdr:cNvPr id="8" name="Shape 17"/>
        <xdr:cNvSpPr>
          <a:spLocks/>
        </xdr:cNvSpPr>
      </xdr:nvSpPr>
      <xdr:spPr>
        <a:xfrm>
          <a:off x="4667250" y="3476625"/>
          <a:ext cx="3981450" cy="304800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7484C"/>
              </a:solidFill>
              <a:latin typeface="Arial"/>
              <a:ea typeface="Arial"/>
              <a:cs typeface="Arial"/>
            </a:rPr>
            <a:t>Bildtext</a:t>
          </a:r>
        </a:p>
      </xdr:txBody>
    </xdr:sp>
    <xdr:clientData/>
  </xdr:twoCellAnchor>
  <xdr:twoCellAnchor>
    <xdr:from>
      <xdr:col>4</xdr:col>
      <xdr:colOff>666750</xdr:colOff>
      <xdr:row>44</xdr:row>
      <xdr:rowOff>19050</xdr:rowOff>
    </xdr:from>
    <xdr:to>
      <xdr:col>8</xdr:col>
      <xdr:colOff>647700</xdr:colOff>
      <xdr:row>45</xdr:row>
      <xdr:rowOff>152400</xdr:rowOff>
    </xdr:to>
    <xdr:sp>
      <xdr:nvSpPr>
        <xdr:cNvPr id="9" name="Shape 18"/>
        <xdr:cNvSpPr>
          <a:spLocks/>
        </xdr:cNvSpPr>
      </xdr:nvSpPr>
      <xdr:spPr>
        <a:xfrm>
          <a:off x="4667250" y="7143750"/>
          <a:ext cx="3981450" cy="29527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7484C"/>
              </a:solidFill>
              <a:latin typeface="Arial"/>
              <a:ea typeface="Arial"/>
              <a:cs typeface="Arial"/>
            </a:rPr>
            <a:t>Bildtext</a:t>
          </a:r>
        </a:p>
      </xdr:txBody>
    </xdr:sp>
    <xdr:clientData/>
  </xdr:twoCellAnchor>
  <xdr:twoCellAnchor>
    <xdr:from>
      <xdr:col>0</xdr:col>
      <xdr:colOff>28575</xdr:colOff>
      <xdr:row>64</xdr:row>
      <xdr:rowOff>57150</xdr:rowOff>
    </xdr:from>
    <xdr:to>
      <xdr:col>3</xdr:col>
      <xdr:colOff>962025</xdr:colOff>
      <xdr:row>66</xdr:row>
      <xdr:rowOff>28575</xdr:rowOff>
    </xdr:to>
    <xdr:sp>
      <xdr:nvSpPr>
        <xdr:cNvPr id="10" name="Shape 19"/>
        <xdr:cNvSpPr>
          <a:spLocks/>
        </xdr:cNvSpPr>
      </xdr:nvSpPr>
      <xdr:spPr>
        <a:xfrm>
          <a:off x="28575" y="10420350"/>
          <a:ext cx="3933825" cy="29527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7484C"/>
              </a:solidFill>
              <a:latin typeface="Arial"/>
              <a:ea typeface="Arial"/>
              <a:cs typeface="Arial"/>
            </a:rPr>
            <a:t>Bildtext</a:t>
          </a:r>
        </a:p>
      </xdr:txBody>
    </xdr:sp>
    <xdr:clientData/>
  </xdr:twoCellAnchor>
  <xdr:twoCellAnchor>
    <xdr:from>
      <xdr:col>0</xdr:col>
      <xdr:colOff>28575</xdr:colOff>
      <xdr:row>48</xdr:row>
      <xdr:rowOff>76200</xdr:rowOff>
    </xdr:from>
    <xdr:to>
      <xdr:col>3</xdr:col>
      <xdr:colOff>923925</xdr:colOff>
      <xdr:row>63</xdr:row>
      <xdr:rowOff>123825</xdr:rowOff>
    </xdr:to>
    <xdr:sp>
      <xdr:nvSpPr>
        <xdr:cNvPr id="11" name="Shape 20"/>
        <xdr:cNvSpPr>
          <a:spLocks/>
        </xdr:cNvSpPr>
      </xdr:nvSpPr>
      <xdr:spPr>
        <a:xfrm>
          <a:off x="28575" y="7848600"/>
          <a:ext cx="3895725" cy="2476500"/>
        </a:xfrm>
        <a:prstGeom prst="rect">
          <a:avLst/>
        </a:prstGeom>
        <a:solidFill>
          <a:srgbClr val="E6E6E6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48</xdr:row>
      <xdr:rowOff>76200</xdr:rowOff>
    </xdr:from>
    <xdr:to>
      <xdr:col>8</xdr:col>
      <xdr:colOff>619125</xdr:colOff>
      <xdr:row>63</xdr:row>
      <xdr:rowOff>123825</xdr:rowOff>
    </xdr:to>
    <xdr:sp>
      <xdr:nvSpPr>
        <xdr:cNvPr id="12" name="Shape 21"/>
        <xdr:cNvSpPr>
          <a:spLocks/>
        </xdr:cNvSpPr>
      </xdr:nvSpPr>
      <xdr:spPr>
        <a:xfrm>
          <a:off x="4676775" y="7848600"/>
          <a:ext cx="3943350" cy="2476500"/>
        </a:xfrm>
        <a:prstGeom prst="rect">
          <a:avLst/>
        </a:prstGeom>
        <a:solidFill>
          <a:srgbClr val="E6E6E6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64</xdr:row>
      <xdr:rowOff>57150</xdr:rowOff>
    </xdr:from>
    <xdr:to>
      <xdr:col>8</xdr:col>
      <xdr:colOff>647700</xdr:colOff>
      <xdr:row>66</xdr:row>
      <xdr:rowOff>28575</xdr:rowOff>
    </xdr:to>
    <xdr:sp>
      <xdr:nvSpPr>
        <xdr:cNvPr id="13" name="Shape 22"/>
        <xdr:cNvSpPr>
          <a:spLocks/>
        </xdr:cNvSpPr>
      </xdr:nvSpPr>
      <xdr:spPr>
        <a:xfrm>
          <a:off x="4667250" y="10420350"/>
          <a:ext cx="3981450" cy="29527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50760" tIns="50760" rIns="50760" bIns="5076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7484C"/>
              </a:solidFill>
              <a:latin typeface="Arial"/>
              <a:ea typeface="Arial"/>
              <a:cs typeface="Arial"/>
            </a:rPr>
            <a:t>Bildtext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workbookViewId="0" topLeftCell="A1">
      <selection activeCell="G28" sqref="G28"/>
    </sheetView>
  </sheetViews>
  <sheetFormatPr defaultColWidth="14.8515625" defaultRowHeight="10.5" customHeight="1"/>
  <cols>
    <col min="1" max="1" width="14.7109375" style="1" customWidth="1"/>
    <col min="2" max="2" width="6.140625" style="1" customWidth="1"/>
    <col min="3" max="3" width="7.00390625" style="1" customWidth="1"/>
    <col min="4" max="4" width="6.57421875" style="1" customWidth="1"/>
    <col min="5" max="5" width="19.421875" style="1" customWidth="1"/>
    <col min="6" max="6" width="7.57421875" style="1" customWidth="1"/>
    <col min="7" max="7" width="7.28125" style="1" customWidth="1"/>
    <col min="8" max="8" width="5.8515625" style="1" customWidth="1"/>
    <col min="9" max="9" width="15.8515625" style="1" customWidth="1"/>
    <col min="10" max="10" width="8.8515625" style="1" customWidth="1"/>
    <col min="11" max="11" width="9.7109375" style="1" customWidth="1"/>
    <col min="12" max="12" width="9.28125" style="1" customWidth="1"/>
    <col min="13" max="16384" width="14.7109375" style="1" customWidth="1"/>
  </cols>
  <sheetData>
    <row r="1" spans="1:12" ht="34.5" customHeight="1">
      <c r="A1" s="2" t="s">
        <v>0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3"/>
      <c r="L1" s="3"/>
    </row>
    <row r="2" spans="1:1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</v>
      </c>
      <c r="L2" s="5"/>
    </row>
    <row r="3" spans="1:12" ht="14.25" customHeight="1">
      <c r="A3" s="6" t="s">
        <v>3</v>
      </c>
      <c r="B3" s="7"/>
      <c r="C3" s="7"/>
      <c r="D3" s="7"/>
      <c r="E3" s="7"/>
      <c r="F3" s="7"/>
      <c r="G3" s="6" t="s">
        <v>4</v>
      </c>
      <c r="H3" s="6"/>
      <c r="I3" s="8"/>
      <c r="J3" s="6" t="s">
        <v>5</v>
      </c>
      <c r="K3" s="9">
        <f ca="1">TODAY()</f>
        <v>42163</v>
      </c>
      <c r="L3" s="9"/>
    </row>
    <row r="4" spans="1:12" ht="14.25" customHeight="1">
      <c r="A4" s="6" t="s">
        <v>6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</row>
    <row r="5" spans="1:12" ht="14.25" customHeight="1">
      <c r="A5" s="11"/>
      <c r="B5" s="4"/>
      <c r="C5" s="4"/>
      <c r="D5" s="4"/>
      <c r="E5" s="4"/>
      <c r="F5" s="4"/>
      <c r="G5" s="11"/>
      <c r="H5" s="4"/>
      <c r="I5" s="4"/>
      <c r="J5" s="4"/>
      <c r="K5" s="4"/>
      <c r="L5" s="4"/>
    </row>
    <row r="6" spans="1:12" ht="14.25" customHeight="1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8</v>
      </c>
      <c r="G6" s="12" t="s">
        <v>9</v>
      </c>
      <c r="H6" s="12" t="s">
        <v>10</v>
      </c>
      <c r="I6" s="12" t="s">
        <v>12</v>
      </c>
      <c r="J6" s="12" t="s">
        <v>8</v>
      </c>
      <c r="K6" s="12" t="s">
        <v>9</v>
      </c>
      <c r="L6" s="12" t="s">
        <v>10</v>
      </c>
    </row>
    <row r="7" spans="1:12" ht="14.25" customHeight="1">
      <c r="A7" s="13" t="s">
        <v>13</v>
      </c>
      <c r="B7" s="10"/>
      <c r="C7" s="14">
        <v>0.5</v>
      </c>
      <c r="D7" s="14">
        <f aca="true" t="shared" si="0" ref="D7:D21">B7*C7</f>
        <v>0</v>
      </c>
      <c r="E7" s="13" t="s">
        <v>14</v>
      </c>
      <c r="F7" s="10"/>
      <c r="G7" s="14">
        <v>1</v>
      </c>
      <c r="H7" s="14">
        <f aca="true" t="shared" si="1" ref="H7:H21">F7*G7</f>
        <v>0</v>
      </c>
      <c r="I7" s="13" t="s">
        <v>15</v>
      </c>
      <c r="J7" s="10"/>
      <c r="K7" s="14">
        <v>0.5</v>
      </c>
      <c r="L7" s="14">
        <f aca="true" t="shared" si="2" ref="L7:L21">J7*K7</f>
        <v>0</v>
      </c>
    </row>
    <row r="8" spans="1:12" ht="14.25" customHeight="1">
      <c r="A8" s="13" t="s">
        <v>16</v>
      </c>
      <c r="B8" s="10"/>
      <c r="C8" s="14">
        <v>0.2</v>
      </c>
      <c r="D8" s="14">
        <f t="shared" si="0"/>
        <v>0</v>
      </c>
      <c r="E8" s="13" t="s">
        <v>17</v>
      </c>
      <c r="F8" s="10"/>
      <c r="G8" s="14">
        <v>2</v>
      </c>
      <c r="H8" s="14">
        <f t="shared" si="1"/>
        <v>0</v>
      </c>
      <c r="I8" s="13" t="s">
        <v>18</v>
      </c>
      <c r="J8" s="10"/>
      <c r="K8" s="14">
        <v>1</v>
      </c>
      <c r="L8" s="14">
        <f t="shared" si="2"/>
        <v>0</v>
      </c>
    </row>
    <row r="9" spans="1:12" ht="14.25" customHeight="1">
      <c r="A9" s="13" t="s">
        <v>19</v>
      </c>
      <c r="B9" s="10"/>
      <c r="C9" s="14">
        <v>1</v>
      </c>
      <c r="D9" s="14">
        <f t="shared" si="0"/>
        <v>0</v>
      </c>
      <c r="E9" s="13" t="s">
        <v>20</v>
      </c>
      <c r="F9" s="10"/>
      <c r="G9" s="14">
        <v>0.30000000000000004</v>
      </c>
      <c r="H9" s="14">
        <f t="shared" si="1"/>
        <v>0</v>
      </c>
      <c r="I9" s="13" t="s">
        <v>21</v>
      </c>
      <c r="J9" s="10"/>
      <c r="K9" s="14">
        <v>0.5</v>
      </c>
      <c r="L9" s="14">
        <f t="shared" si="2"/>
        <v>0</v>
      </c>
    </row>
    <row r="10" spans="1:12" ht="14.25" customHeight="1">
      <c r="A10" s="13" t="s">
        <v>22</v>
      </c>
      <c r="B10" s="10"/>
      <c r="C10" s="14">
        <v>0.5</v>
      </c>
      <c r="D10" s="14">
        <f t="shared" si="0"/>
        <v>0</v>
      </c>
      <c r="E10" s="13" t="s">
        <v>23</v>
      </c>
      <c r="F10" s="10"/>
      <c r="G10" s="14">
        <v>0.5</v>
      </c>
      <c r="H10" s="14">
        <f t="shared" si="1"/>
        <v>0</v>
      </c>
      <c r="I10" s="13" t="s">
        <v>24</v>
      </c>
      <c r="J10" s="10"/>
      <c r="K10" s="14">
        <v>1</v>
      </c>
      <c r="L10" s="14">
        <f t="shared" si="2"/>
        <v>0</v>
      </c>
    </row>
    <row r="11" spans="1:12" ht="14.25" customHeight="1">
      <c r="A11" s="13" t="s">
        <v>25</v>
      </c>
      <c r="B11" s="10"/>
      <c r="C11" s="14">
        <v>0.6000000000000001</v>
      </c>
      <c r="D11" s="14">
        <f t="shared" si="0"/>
        <v>0</v>
      </c>
      <c r="E11" s="13" t="s">
        <v>26</v>
      </c>
      <c r="F11" s="10"/>
      <c r="G11" s="14">
        <v>0.2</v>
      </c>
      <c r="H11" s="14">
        <f t="shared" si="1"/>
        <v>0</v>
      </c>
      <c r="I11" s="13" t="s">
        <v>23</v>
      </c>
      <c r="J11" s="10"/>
      <c r="K11" s="14">
        <v>0.5</v>
      </c>
      <c r="L11" s="14">
        <f t="shared" si="2"/>
        <v>0</v>
      </c>
    </row>
    <row r="12" spans="1:12" ht="14.25" customHeight="1">
      <c r="A12" s="13" t="s">
        <v>27</v>
      </c>
      <c r="B12" s="10"/>
      <c r="C12" s="14">
        <v>0.1</v>
      </c>
      <c r="D12" s="14">
        <f t="shared" si="0"/>
        <v>0</v>
      </c>
      <c r="E12" s="13" t="s">
        <v>28</v>
      </c>
      <c r="F12" s="10"/>
      <c r="G12" s="14">
        <v>0.5</v>
      </c>
      <c r="H12" s="14">
        <f t="shared" si="1"/>
        <v>0</v>
      </c>
      <c r="I12" s="13" t="s">
        <v>29</v>
      </c>
      <c r="J12" s="10"/>
      <c r="K12" s="14">
        <v>0.5</v>
      </c>
      <c r="L12" s="14">
        <f t="shared" si="2"/>
        <v>0</v>
      </c>
    </row>
    <row r="13" spans="1:12" ht="14.25" customHeight="1">
      <c r="A13" s="13" t="s">
        <v>30</v>
      </c>
      <c r="B13" s="10"/>
      <c r="C13" s="14">
        <v>0.05</v>
      </c>
      <c r="D13" s="14">
        <f t="shared" si="0"/>
        <v>0</v>
      </c>
      <c r="E13" s="13" t="s">
        <v>30</v>
      </c>
      <c r="F13" s="10"/>
      <c r="G13" s="14">
        <v>0.05</v>
      </c>
      <c r="H13" s="14">
        <f t="shared" si="1"/>
        <v>0</v>
      </c>
      <c r="I13" s="13" t="s">
        <v>31</v>
      </c>
      <c r="J13" s="10"/>
      <c r="K13" s="14">
        <v>0.4</v>
      </c>
      <c r="L13" s="14">
        <f t="shared" si="2"/>
        <v>0</v>
      </c>
    </row>
    <row r="14" spans="1:12" ht="14.25" customHeight="1">
      <c r="A14" s="13" t="s">
        <v>32</v>
      </c>
      <c r="B14" s="10"/>
      <c r="C14" s="14">
        <v>0.1</v>
      </c>
      <c r="D14" s="14">
        <f t="shared" si="0"/>
        <v>0</v>
      </c>
      <c r="E14" s="13" t="s">
        <v>33</v>
      </c>
      <c r="F14" s="10"/>
      <c r="G14" s="14">
        <v>0.8</v>
      </c>
      <c r="H14" s="14">
        <f t="shared" si="1"/>
        <v>0</v>
      </c>
      <c r="I14" s="13" t="s">
        <v>30</v>
      </c>
      <c r="J14" s="10"/>
      <c r="K14" s="14">
        <v>0.1</v>
      </c>
      <c r="L14" s="14">
        <f t="shared" si="2"/>
        <v>0</v>
      </c>
    </row>
    <row r="15" spans="1:12" ht="14.25" customHeight="1">
      <c r="A15" s="13" t="s">
        <v>34</v>
      </c>
      <c r="B15" s="10"/>
      <c r="C15" s="14">
        <v>0.1</v>
      </c>
      <c r="D15" s="14">
        <f t="shared" si="0"/>
        <v>0</v>
      </c>
      <c r="E15" s="13" t="s">
        <v>35</v>
      </c>
      <c r="F15" s="10"/>
      <c r="G15" s="14">
        <v>0.8</v>
      </c>
      <c r="H15" s="14">
        <f t="shared" si="1"/>
        <v>0</v>
      </c>
      <c r="I15" s="13" t="s">
        <v>36</v>
      </c>
      <c r="J15" s="10"/>
      <c r="K15" s="14">
        <v>0.30000000000000004</v>
      </c>
      <c r="L15" s="14">
        <f t="shared" si="2"/>
        <v>0</v>
      </c>
    </row>
    <row r="16" spans="1:12" ht="14.25" customHeight="1">
      <c r="A16" s="15"/>
      <c r="B16" s="10"/>
      <c r="C16" s="14">
        <v>0.1</v>
      </c>
      <c r="D16" s="14">
        <f t="shared" si="0"/>
        <v>0</v>
      </c>
      <c r="E16" s="13" t="s">
        <v>32</v>
      </c>
      <c r="F16" s="10"/>
      <c r="G16" s="14">
        <v>0.1</v>
      </c>
      <c r="H16" s="14">
        <f t="shared" si="1"/>
        <v>0</v>
      </c>
      <c r="I16" s="13" t="s">
        <v>16</v>
      </c>
      <c r="J16" s="10"/>
      <c r="K16" s="14">
        <v>0.2</v>
      </c>
      <c r="L16" s="14">
        <f t="shared" si="2"/>
        <v>0</v>
      </c>
    </row>
    <row r="17" spans="1:12" ht="14.25" customHeight="1">
      <c r="A17" s="15"/>
      <c r="B17" s="10"/>
      <c r="C17" s="14">
        <v>0.1</v>
      </c>
      <c r="D17" s="14">
        <f t="shared" si="0"/>
        <v>0</v>
      </c>
      <c r="E17" s="13" t="s">
        <v>36</v>
      </c>
      <c r="F17" s="10"/>
      <c r="G17" s="14">
        <v>0.30000000000000004</v>
      </c>
      <c r="H17" s="14">
        <f t="shared" si="1"/>
        <v>0</v>
      </c>
      <c r="I17" s="13" t="s">
        <v>32</v>
      </c>
      <c r="J17" s="10"/>
      <c r="K17" s="14">
        <v>0.1</v>
      </c>
      <c r="L17" s="14">
        <f t="shared" si="2"/>
        <v>0</v>
      </c>
    </row>
    <row r="18" spans="1:12" ht="14.25" customHeight="1">
      <c r="A18" s="15"/>
      <c r="B18" s="10"/>
      <c r="C18" s="14">
        <v>0.1</v>
      </c>
      <c r="D18" s="14">
        <f t="shared" si="0"/>
        <v>0</v>
      </c>
      <c r="E18" s="16" t="s">
        <v>16</v>
      </c>
      <c r="F18" s="10"/>
      <c r="G18" s="14">
        <v>0.2</v>
      </c>
      <c r="H18" s="14">
        <f t="shared" si="1"/>
        <v>0</v>
      </c>
      <c r="I18" s="15"/>
      <c r="J18" s="10"/>
      <c r="K18" s="14"/>
      <c r="L18" s="14">
        <f t="shared" si="2"/>
        <v>0</v>
      </c>
    </row>
    <row r="19" spans="1:12" ht="14.25" customHeight="1">
      <c r="A19" s="15"/>
      <c r="B19" s="10"/>
      <c r="C19" s="14">
        <v>0.1</v>
      </c>
      <c r="D19" s="14">
        <f t="shared" si="0"/>
        <v>0</v>
      </c>
      <c r="E19" s="13" t="s">
        <v>37</v>
      </c>
      <c r="F19" s="10"/>
      <c r="G19" s="14">
        <v>0.4</v>
      </c>
      <c r="H19" s="14">
        <f t="shared" si="1"/>
        <v>0</v>
      </c>
      <c r="I19" s="13" t="s">
        <v>37</v>
      </c>
      <c r="J19" s="17"/>
      <c r="K19" s="14">
        <v>0.4</v>
      </c>
      <c r="L19" s="14">
        <f t="shared" si="2"/>
        <v>0</v>
      </c>
    </row>
    <row r="20" spans="1:12" ht="14.25" customHeight="1">
      <c r="A20" s="16" t="s">
        <v>38</v>
      </c>
      <c r="B20" s="10"/>
      <c r="C20" s="14">
        <v>0.1</v>
      </c>
      <c r="D20" s="14">
        <f t="shared" si="0"/>
        <v>0</v>
      </c>
      <c r="E20" s="13" t="s">
        <v>39</v>
      </c>
      <c r="F20" s="10"/>
      <c r="G20" s="14">
        <v>0.1</v>
      </c>
      <c r="H20" s="14">
        <f t="shared" si="1"/>
        <v>0</v>
      </c>
      <c r="I20" s="13" t="s">
        <v>40</v>
      </c>
      <c r="J20" s="10"/>
      <c r="K20" s="14">
        <v>0.1</v>
      </c>
      <c r="L20" s="14">
        <f t="shared" si="2"/>
        <v>0</v>
      </c>
    </row>
    <row r="21" spans="1:12" ht="14.25" customHeight="1">
      <c r="A21" s="13" t="s">
        <v>39</v>
      </c>
      <c r="B21" s="10"/>
      <c r="C21" s="14">
        <v>0.1</v>
      </c>
      <c r="D21" s="14">
        <f t="shared" si="0"/>
        <v>0</v>
      </c>
      <c r="E21" s="16" t="s">
        <v>41</v>
      </c>
      <c r="F21" s="10"/>
      <c r="G21" s="14">
        <v>0.35</v>
      </c>
      <c r="H21" s="14">
        <f t="shared" si="1"/>
        <v>0</v>
      </c>
      <c r="I21" s="16" t="s">
        <v>41</v>
      </c>
      <c r="J21" s="10"/>
      <c r="K21" s="14">
        <v>0.35</v>
      </c>
      <c r="L21" s="14">
        <f t="shared" si="2"/>
        <v>0</v>
      </c>
    </row>
    <row r="22" spans="1:12" ht="14.25" customHeight="1">
      <c r="A22" s="5" t="s">
        <v>42</v>
      </c>
      <c r="B22" s="5"/>
      <c r="C22" s="5"/>
      <c r="D22" s="10">
        <f>SUM(D7:D21)</f>
        <v>0</v>
      </c>
      <c r="E22" s="5" t="s">
        <v>43</v>
      </c>
      <c r="F22" s="5"/>
      <c r="G22" s="5"/>
      <c r="H22" s="10">
        <f>SUM(H7:H21)</f>
        <v>0</v>
      </c>
      <c r="I22" s="5" t="s">
        <v>44</v>
      </c>
      <c r="J22" s="5"/>
      <c r="K22" s="5"/>
      <c r="L22" s="10">
        <f>SUM(L7:L21)</f>
        <v>0</v>
      </c>
    </row>
    <row r="23" spans="1:12" ht="14.25" customHeight="1">
      <c r="A23" s="12" t="s">
        <v>45</v>
      </c>
      <c r="B23" s="12" t="s">
        <v>8</v>
      </c>
      <c r="C23" s="12" t="s">
        <v>9</v>
      </c>
      <c r="D23" s="12" t="s">
        <v>10</v>
      </c>
      <c r="E23" s="12" t="s">
        <v>46</v>
      </c>
      <c r="F23" s="12" t="s">
        <v>8</v>
      </c>
      <c r="G23" s="12" t="s">
        <v>9</v>
      </c>
      <c r="H23" s="12" t="s">
        <v>10</v>
      </c>
      <c r="I23" s="12" t="s">
        <v>47</v>
      </c>
      <c r="J23" s="12" t="s">
        <v>8</v>
      </c>
      <c r="K23" s="12" t="s">
        <v>9</v>
      </c>
      <c r="L23" s="12" t="s">
        <v>10</v>
      </c>
    </row>
    <row r="24" spans="1:12" ht="14.25" customHeight="1">
      <c r="A24" s="13" t="s">
        <v>15</v>
      </c>
      <c r="B24" s="10"/>
      <c r="C24" s="14">
        <v>0.5</v>
      </c>
      <c r="D24" s="14">
        <f aca="true" t="shared" si="3" ref="D24:D38">B24*C24</f>
        <v>0</v>
      </c>
      <c r="E24" s="13" t="s">
        <v>14</v>
      </c>
      <c r="F24" s="10"/>
      <c r="G24" s="14">
        <v>1</v>
      </c>
      <c r="H24" s="14">
        <f aca="true" t="shared" si="4" ref="H24:H38">F24*G24</f>
        <v>0</v>
      </c>
      <c r="I24" s="13" t="s">
        <v>14</v>
      </c>
      <c r="J24" s="10"/>
      <c r="K24" s="14">
        <v>1</v>
      </c>
      <c r="L24" s="14">
        <f aca="true" t="shared" si="5" ref="L24:L38">J24*K24</f>
        <v>0</v>
      </c>
    </row>
    <row r="25" spans="1:12" ht="14.25" customHeight="1">
      <c r="A25" s="13" t="s">
        <v>18</v>
      </c>
      <c r="B25" s="10"/>
      <c r="C25" s="14">
        <v>1</v>
      </c>
      <c r="D25" s="14">
        <f t="shared" si="3"/>
        <v>0</v>
      </c>
      <c r="E25" s="13" t="s">
        <v>17</v>
      </c>
      <c r="F25" s="10"/>
      <c r="G25" s="14">
        <v>2</v>
      </c>
      <c r="H25" s="14">
        <f t="shared" si="4"/>
        <v>0</v>
      </c>
      <c r="I25" s="13" t="s">
        <v>17</v>
      </c>
      <c r="J25" s="10"/>
      <c r="K25" s="14">
        <v>2</v>
      </c>
      <c r="L25" s="14">
        <f t="shared" si="5"/>
        <v>0</v>
      </c>
    </row>
    <row r="26" spans="1:12" ht="14.25" customHeight="1">
      <c r="A26" s="13" t="s">
        <v>21</v>
      </c>
      <c r="B26" s="10"/>
      <c r="C26" s="14">
        <v>0.5</v>
      </c>
      <c r="D26" s="14">
        <f t="shared" si="3"/>
        <v>0</v>
      </c>
      <c r="E26" s="13" t="s">
        <v>20</v>
      </c>
      <c r="F26" s="10"/>
      <c r="G26" s="14">
        <v>0.30000000000000004</v>
      </c>
      <c r="H26" s="14">
        <f t="shared" si="4"/>
        <v>0</v>
      </c>
      <c r="I26" s="13" t="s">
        <v>20</v>
      </c>
      <c r="J26" s="10"/>
      <c r="K26" s="14">
        <v>0.30000000000000004</v>
      </c>
      <c r="L26" s="14">
        <f t="shared" si="5"/>
        <v>0</v>
      </c>
    </row>
    <row r="27" spans="1:12" ht="14.25" customHeight="1">
      <c r="A27" s="13" t="s">
        <v>24</v>
      </c>
      <c r="B27" s="10"/>
      <c r="C27" s="14">
        <v>1</v>
      </c>
      <c r="D27" s="14">
        <f t="shared" si="3"/>
        <v>0</v>
      </c>
      <c r="E27" s="13" t="s">
        <v>23</v>
      </c>
      <c r="F27" s="10"/>
      <c r="G27" s="14">
        <v>0.5</v>
      </c>
      <c r="H27" s="14">
        <f t="shared" si="4"/>
        <v>0</v>
      </c>
      <c r="I27" s="13" t="s">
        <v>23</v>
      </c>
      <c r="J27" s="10"/>
      <c r="K27" s="14">
        <v>0.5</v>
      </c>
      <c r="L27" s="14">
        <f t="shared" si="5"/>
        <v>0</v>
      </c>
    </row>
    <row r="28" spans="1:12" ht="14.25" customHeight="1">
      <c r="A28" s="13" t="s">
        <v>48</v>
      </c>
      <c r="B28" s="10"/>
      <c r="C28" s="14">
        <v>0.5</v>
      </c>
      <c r="D28" s="14">
        <f t="shared" si="3"/>
        <v>0</v>
      </c>
      <c r="E28" s="13" t="s">
        <v>28</v>
      </c>
      <c r="F28" s="10"/>
      <c r="G28" s="14">
        <v>0.5</v>
      </c>
      <c r="H28" s="14">
        <f t="shared" si="4"/>
        <v>0</v>
      </c>
      <c r="I28" s="13" t="s">
        <v>28</v>
      </c>
      <c r="J28" s="10"/>
      <c r="K28" s="14">
        <v>0.5</v>
      </c>
      <c r="L28" s="14">
        <f t="shared" si="5"/>
        <v>0</v>
      </c>
    </row>
    <row r="29" spans="1:12" ht="14.25" customHeight="1">
      <c r="A29" s="13" t="s">
        <v>29</v>
      </c>
      <c r="B29" s="10"/>
      <c r="C29" s="14">
        <v>0.5</v>
      </c>
      <c r="D29" s="14">
        <f t="shared" si="3"/>
        <v>0</v>
      </c>
      <c r="E29" s="13" t="s">
        <v>24</v>
      </c>
      <c r="F29" s="10"/>
      <c r="G29" s="14">
        <v>1</v>
      </c>
      <c r="H29" s="14">
        <f t="shared" si="4"/>
        <v>0</v>
      </c>
      <c r="I29" s="13" t="s">
        <v>24</v>
      </c>
      <c r="J29" s="10"/>
      <c r="K29" s="14">
        <v>1</v>
      </c>
      <c r="L29" s="14">
        <f t="shared" si="5"/>
        <v>0</v>
      </c>
    </row>
    <row r="30" spans="1:12" ht="14.25" customHeight="1">
      <c r="A30" s="13" t="s">
        <v>31</v>
      </c>
      <c r="B30" s="10"/>
      <c r="C30" s="14">
        <v>0.4</v>
      </c>
      <c r="D30" s="14">
        <f t="shared" si="3"/>
        <v>0</v>
      </c>
      <c r="E30" s="13" t="s">
        <v>16</v>
      </c>
      <c r="F30" s="10"/>
      <c r="G30" s="14">
        <v>0.2</v>
      </c>
      <c r="H30" s="14">
        <f t="shared" si="4"/>
        <v>0</v>
      </c>
      <c r="I30" s="13" t="s">
        <v>16</v>
      </c>
      <c r="J30" s="10"/>
      <c r="K30" s="14">
        <v>0.2</v>
      </c>
      <c r="L30" s="14">
        <f t="shared" si="5"/>
        <v>0</v>
      </c>
    </row>
    <row r="31" spans="1:12" ht="14.25" customHeight="1">
      <c r="A31" s="13" t="s">
        <v>30</v>
      </c>
      <c r="B31" s="10"/>
      <c r="C31" s="14">
        <v>0.1</v>
      </c>
      <c r="D31" s="14">
        <f t="shared" si="3"/>
        <v>0</v>
      </c>
      <c r="E31" s="13" t="s">
        <v>29</v>
      </c>
      <c r="F31" s="10"/>
      <c r="G31" s="14">
        <v>0.5</v>
      </c>
      <c r="H31" s="14">
        <f t="shared" si="4"/>
        <v>0</v>
      </c>
      <c r="I31" s="13" t="s">
        <v>29</v>
      </c>
      <c r="J31" s="10"/>
      <c r="K31" s="14">
        <v>0.5</v>
      </c>
      <c r="L31" s="14">
        <f t="shared" si="5"/>
        <v>0</v>
      </c>
    </row>
    <row r="32" spans="1:12" ht="14.25" customHeight="1">
      <c r="A32" s="13" t="s">
        <v>36</v>
      </c>
      <c r="B32" s="10"/>
      <c r="C32" s="14">
        <v>0.30000000000000004</v>
      </c>
      <c r="D32" s="14">
        <f t="shared" si="3"/>
        <v>0</v>
      </c>
      <c r="E32" s="13" t="s">
        <v>31</v>
      </c>
      <c r="F32" s="10"/>
      <c r="G32" s="14">
        <v>0.4</v>
      </c>
      <c r="H32" s="14">
        <f t="shared" si="4"/>
        <v>0</v>
      </c>
      <c r="I32" s="13" t="s">
        <v>31</v>
      </c>
      <c r="J32" s="10"/>
      <c r="K32" s="14">
        <v>0.4</v>
      </c>
      <c r="L32" s="14">
        <f t="shared" si="5"/>
        <v>0</v>
      </c>
    </row>
    <row r="33" spans="1:12" ht="14.25" customHeight="1">
      <c r="A33" s="13" t="s">
        <v>16</v>
      </c>
      <c r="B33" s="10"/>
      <c r="C33" s="14">
        <v>0.2</v>
      </c>
      <c r="D33" s="14">
        <f t="shared" si="3"/>
        <v>0</v>
      </c>
      <c r="E33" s="13" t="s">
        <v>30</v>
      </c>
      <c r="F33" s="10"/>
      <c r="G33" s="14">
        <v>0.1</v>
      </c>
      <c r="H33" s="14">
        <f t="shared" si="4"/>
        <v>0</v>
      </c>
      <c r="I33" s="13" t="s">
        <v>30</v>
      </c>
      <c r="J33" s="10"/>
      <c r="K33" s="14">
        <v>0.1</v>
      </c>
      <c r="L33" s="14">
        <f t="shared" si="5"/>
        <v>0</v>
      </c>
    </row>
    <row r="34" spans="1:12" ht="14.25" customHeight="1">
      <c r="A34" s="13" t="s">
        <v>32</v>
      </c>
      <c r="B34" s="10"/>
      <c r="C34" s="14">
        <v>0.1</v>
      </c>
      <c r="D34" s="14">
        <f t="shared" si="3"/>
        <v>0</v>
      </c>
      <c r="E34" s="13" t="s">
        <v>36</v>
      </c>
      <c r="F34" s="10"/>
      <c r="G34" s="14">
        <v>0.30000000000000004</v>
      </c>
      <c r="H34" s="14">
        <f t="shared" si="4"/>
        <v>0</v>
      </c>
      <c r="I34" s="13" t="s">
        <v>36</v>
      </c>
      <c r="J34" s="10"/>
      <c r="K34" s="14">
        <v>0.30000000000000004</v>
      </c>
      <c r="L34" s="14">
        <f t="shared" si="5"/>
        <v>0</v>
      </c>
    </row>
    <row r="35" spans="1:12" ht="14.25" customHeight="1">
      <c r="A35" s="15"/>
      <c r="B35" s="10"/>
      <c r="C35" s="14"/>
      <c r="D35" s="14">
        <f t="shared" si="3"/>
        <v>0</v>
      </c>
      <c r="E35" s="13" t="s">
        <v>32</v>
      </c>
      <c r="F35" s="10"/>
      <c r="G35" s="14">
        <v>0.1</v>
      </c>
      <c r="H35" s="14">
        <f t="shared" si="4"/>
        <v>0</v>
      </c>
      <c r="I35" s="13" t="s">
        <v>32</v>
      </c>
      <c r="J35" s="10"/>
      <c r="K35" s="14">
        <v>0.1</v>
      </c>
      <c r="L35" s="14">
        <f t="shared" si="5"/>
        <v>0</v>
      </c>
    </row>
    <row r="36" spans="1:12" ht="14.25" customHeight="1">
      <c r="A36" s="13" t="s">
        <v>37</v>
      </c>
      <c r="B36" s="10"/>
      <c r="C36" s="14">
        <v>0.4</v>
      </c>
      <c r="D36" s="14">
        <f t="shared" si="3"/>
        <v>0</v>
      </c>
      <c r="E36" s="13" t="s">
        <v>37</v>
      </c>
      <c r="F36" s="10"/>
      <c r="G36" s="14">
        <v>0.4</v>
      </c>
      <c r="H36" s="14">
        <f t="shared" si="4"/>
        <v>0</v>
      </c>
      <c r="I36" s="13" t="s">
        <v>37</v>
      </c>
      <c r="J36" s="17"/>
      <c r="K36" s="14">
        <v>0.4</v>
      </c>
      <c r="L36" s="14">
        <f t="shared" si="5"/>
        <v>0</v>
      </c>
    </row>
    <row r="37" spans="1:12" ht="14.25" customHeight="1">
      <c r="A37" s="13" t="s">
        <v>40</v>
      </c>
      <c r="B37" s="10"/>
      <c r="C37" s="14">
        <v>0.1</v>
      </c>
      <c r="D37" s="14">
        <f t="shared" si="3"/>
        <v>0</v>
      </c>
      <c r="E37" s="13" t="s">
        <v>39</v>
      </c>
      <c r="F37" s="10"/>
      <c r="G37" s="14">
        <v>0.1</v>
      </c>
      <c r="H37" s="14">
        <f t="shared" si="4"/>
        <v>0</v>
      </c>
      <c r="I37" s="13" t="s">
        <v>40</v>
      </c>
      <c r="J37" s="10"/>
      <c r="K37" s="14">
        <v>0.1</v>
      </c>
      <c r="L37" s="14">
        <f t="shared" si="5"/>
        <v>0</v>
      </c>
    </row>
    <row r="38" spans="1:12" ht="14.25" customHeight="1">
      <c r="A38" s="16" t="s">
        <v>41</v>
      </c>
      <c r="B38" s="10"/>
      <c r="C38" s="14">
        <v>0.35</v>
      </c>
      <c r="D38" s="14">
        <f t="shared" si="3"/>
        <v>0</v>
      </c>
      <c r="E38" s="16" t="s">
        <v>41</v>
      </c>
      <c r="F38" s="10"/>
      <c r="G38" s="14">
        <v>0.35</v>
      </c>
      <c r="H38" s="14">
        <f t="shared" si="4"/>
        <v>0</v>
      </c>
      <c r="I38" s="16" t="s">
        <v>41</v>
      </c>
      <c r="J38" s="10"/>
      <c r="K38" s="14">
        <v>0.35</v>
      </c>
      <c r="L38" s="14">
        <f t="shared" si="5"/>
        <v>0</v>
      </c>
    </row>
    <row r="39" spans="1:12" ht="14.25" customHeight="1">
      <c r="A39" s="5" t="s">
        <v>49</v>
      </c>
      <c r="B39" s="5"/>
      <c r="C39" s="5"/>
      <c r="D39" s="10">
        <f>SUM(D24:D38)</f>
        <v>0</v>
      </c>
      <c r="E39" s="5" t="s">
        <v>50</v>
      </c>
      <c r="F39" s="5"/>
      <c r="G39" s="5"/>
      <c r="H39" s="10">
        <f>SUM(H24:H38)</f>
        <v>0</v>
      </c>
      <c r="I39" s="5" t="s">
        <v>51</v>
      </c>
      <c r="J39" s="5"/>
      <c r="K39" s="5"/>
      <c r="L39" s="10">
        <f>SUM(L24:L38)</f>
        <v>0</v>
      </c>
    </row>
    <row r="40" spans="1:12" ht="14.25" customHeight="1">
      <c r="A40" s="12" t="s">
        <v>52</v>
      </c>
      <c r="B40" s="12" t="s">
        <v>8</v>
      </c>
      <c r="C40" s="12" t="s">
        <v>9</v>
      </c>
      <c r="D40" s="12" t="s">
        <v>10</v>
      </c>
      <c r="E40" s="12" t="s">
        <v>53</v>
      </c>
      <c r="F40" s="12" t="s">
        <v>8</v>
      </c>
      <c r="G40" s="12" t="s">
        <v>9</v>
      </c>
      <c r="H40" s="12" t="s">
        <v>10</v>
      </c>
      <c r="I40" s="12" t="s">
        <v>54</v>
      </c>
      <c r="J40" s="12" t="s">
        <v>8</v>
      </c>
      <c r="K40" s="12" t="s">
        <v>9</v>
      </c>
      <c r="L40" s="12" t="s">
        <v>10</v>
      </c>
    </row>
    <row r="41" spans="1:12" ht="14.25" customHeight="1">
      <c r="A41" s="13" t="s">
        <v>55</v>
      </c>
      <c r="B41" s="10"/>
      <c r="C41" s="14">
        <v>2</v>
      </c>
      <c r="D41" s="14">
        <f aca="true" t="shared" si="6" ref="D41:D62">B41*C41</f>
        <v>0</v>
      </c>
      <c r="E41" s="13" t="s">
        <v>56</v>
      </c>
      <c r="F41" s="10"/>
      <c r="G41" s="14">
        <v>0.5</v>
      </c>
      <c r="H41" s="14">
        <f aca="true" t="shared" si="7" ref="H41:H62">SUM((F41*G41))</f>
        <v>0</v>
      </c>
      <c r="I41" s="13" t="s">
        <v>28</v>
      </c>
      <c r="J41" s="10"/>
      <c r="K41" s="14">
        <v>0.4</v>
      </c>
      <c r="L41" s="14">
        <f>J41*K41</f>
        <v>0</v>
      </c>
    </row>
    <row r="42" spans="1:12" ht="14.25" customHeight="1">
      <c r="A42" s="13" t="s">
        <v>57</v>
      </c>
      <c r="B42" s="10"/>
      <c r="C42" s="14">
        <v>1</v>
      </c>
      <c r="D42" s="14">
        <f t="shared" si="6"/>
        <v>0</v>
      </c>
      <c r="E42" s="13" t="s">
        <v>58</v>
      </c>
      <c r="F42" s="10"/>
      <c r="G42" s="14">
        <v>0.2</v>
      </c>
      <c r="H42" s="14">
        <f t="shared" si="7"/>
        <v>0</v>
      </c>
      <c r="I42" s="13" t="s">
        <v>59</v>
      </c>
      <c r="J42" s="10"/>
      <c r="K42" s="14">
        <v>0.15</v>
      </c>
      <c r="L42" s="14"/>
    </row>
    <row r="43" spans="1:12" ht="14.25" customHeight="1">
      <c r="A43" s="13" t="s">
        <v>60</v>
      </c>
      <c r="B43" s="10"/>
      <c r="C43" s="14">
        <v>0.5</v>
      </c>
      <c r="D43" s="14">
        <f t="shared" si="6"/>
        <v>0</v>
      </c>
      <c r="E43" s="13" t="s">
        <v>61</v>
      </c>
      <c r="F43" s="10"/>
      <c r="G43" s="14">
        <v>1</v>
      </c>
      <c r="H43" s="14">
        <f t="shared" si="7"/>
        <v>0</v>
      </c>
      <c r="I43" s="13" t="s">
        <v>62</v>
      </c>
      <c r="J43" s="10"/>
      <c r="K43" s="14">
        <v>0.05</v>
      </c>
      <c r="L43" s="14">
        <f aca="true" t="shared" si="8" ref="L43:L52">J43*K43</f>
        <v>0</v>
      </c>
    </row>
    <row r="44" spans="1:12" ht="14.25" customHeight="1">
      <c r="A44" s="13" t="s">
        <v>63</v>
      </c>
      <c r="B44" s="10"/>
      <c r="C44" s="14">
        <v>0.4</v>
      </c>
      <c r="D44" s="14">
        <f t="shared" si="6"/>
        <v>0</v>
      </c>
      <c r="E44" s="13" t="s">
        <v>64</v>
      </c>
      <c r="F44" s="10"/>
      <c r="G44" s="14">
        <v>0.8</v>
      </c>
      <c r="H44" s="14">
        <f t="shared" si="7"/>
        <v>0</v>
      </c>
      <c r="I44" s="13" t="s">
        <v>65</v>
      </c>
      <c r="J44" s="10"/>
      <c r="K44" s="14">
        <v>0.2</v>
      </c>
      <c r="L44" s="14">
        <f t="shared" si="8"/>
        <v>0</v>
      </c>
    </row>
    <row r="45" spans="1:12" ht="14.25" customHeight="1">
      <c r="A45" s="13" t="s">
        <v>66</v>
      </c>
      <c r="B45" s="10"/>
      <c r="C45" s="14">
        <v>1</v>
      </c>
      <c r="D45" s="14">
        <f t="shared" si="6"/>
        <v>0</v>
      </c>
      <c r="E45" s="13" t="s">
        <v>62</v>
      </c>
      <c r="F45" s="10"/>
      <c r="G45" s="14">
        <v>0.2</v>
      </c>
      <c r="H45" s="14">
        <f t="shared" si="7"/>
        <v>0</v>
      </c>
      <c r="I45" s="13" t="s">
        <v>16</v>
      </c>
      <c r="J45" s="10"/>
      <c r="K45" s="14">
        <v>0.25</v>
      </c>
      <c r="L45" s="14">
        <f t="shared" si="8"/>
        <v>0</v>
      </c>
    </row>
    <row r="46" spans="1:12" ht="14.25" customHeight="1">
      <c r="A46" s="13" t="s">
        <v>61</v>
      </c>
      <c r="B46" s="10"/>
      <c r="C46" s="14">
        <v>0.5</v>
      </c>
      <c r="D46" s="14">
        <f t="shared" si="6"/>
        <v>0</v>
      </c>
      <c r="E46" s="13" t="s">
        <v>67</v>
      </c>
      <c r="F46" s="10"/>
      <c r="G46" s="14">
        <v>0.5</v>
      </c>
      <c r="H46" s="14">
        <f t="shared" si="7"/>
        <v>0</v>
      </c>
      <c r="I46" s="13" t="s">
        <v>68</v>
      </c>
      <c r="J46" s="10"/>
      <c r="K46" s="14">
        <v>0.2</v>
      </c>
      <c r="L46" s="14">
        <f t="shared" si="8"/>
        <v>0</v>
      </c>
    </row>
    <row r="47" spans="1:12" ht="14.25" customHeight="1">
      <c r="A47" s="13" t="s">
        <v>69</v>
      </c>
      <c r="B47" s="10"/>
      <c r="C47" s="14">
        <v>0.2</v>
      </c>
      <c r="D47" s="14">
        <f t="shared" si="6"/>
        <v>0</v>
      </c>
      <c r="E47" s="13" t="s">
        <v>30</v>
      </c>
      <c r="F47" s="10"/>
      <c r="G47" s="14">
        <v>0.05</v>
      </c>
      <c r="H47" s="14">
        <f t="shared" si="7"/>
        <v>0</v>
      </c>
      <c r="I47" s="13" t="s">
        <v>30</v>
      </c>
      <c r="J47" s="10"/>
      <c r="K47" s="14">
        <v>0.1</v>
      </c>
      <c r="L47" s="14">
        <f t="shared" si="8"/>
        <v>0</v>
      </c>
    </row>
    <row r="48" spans="1:12" ht="14.25" customHeight="1">
      <c r="A48" s="13" t="s">
        <v>70</v>
      </c>
      <c r="B48" s="10"/>
      <c r="C48" s="14">
        <v>0.2</v>
      </c>
      <c r="D48" s="14">
        <f t="shared" si="6"/>
        <v>0</v>
      </c>
      <c r="E48" s="13" t="s">
        <v>71</v>
      </c>
      <c r="F48" s="10"/>
      <c r="G48" s="14">
        <v>0.30000000000000004</v>
      </c>
      <c r="H48" s="14">
        <f t="shared" si="7"/>
        <v>0</v>
      </c>
      <c r="I48" s="13" t="s">
        <v>36</v>
      </c>
      <c r="J48" s="10"/>
      <c r="K48" s="14">
        <v>0.30000000000000004</v>
      </c>
      <c r="L48" s="14">
        <f t="shared" si="8"/>
        <v>0</v>
      </c>
    </row>
    <row r="49" spans="1:12" ht="14.25" customHeight="1">
      <c r="A49" s="13" t="s">
        <v>72</v>
      </c>
      <c r="B49" s="10"/>
      <c r="C49" s="14">
        <v>0.2</v>
      </c>
      <c r="D49" s="14">
        <f t="shared" si="6"/>
        <v>0</v>
      </c>
      <c r="E49" s="13" t="s">
        <v>32</v>
      </c>
      <c r="F49" s="10"/>
      <c r="G49" s="14">
        <v>0.1</v>
      </c>
      <c r="H49" s="14">
        <f t="shared" si="7"/>
        <v>0</v>
      </c>
      <c r="I49" s="13" t="s">
        <v>32</v>
      </c>
      <c r="J49" s="10"/>
      <c r="K49" s="14">
        <v>0.1</v>
      </c>
      <c r="L49" s="14">
        <f t="shared" si="8"/>
        <v>0</v>
      </c>
    </row>
    <row r="50" spans="1:12" ht="14.25" customHeight="1">
      <c r="A50" s="13" t="s">
        <v>73</v>
      </c>
      <c r="B50" s="18"/>
      <c r="C50" s="14">
        <v>0.6000000000000001</v>
      </c>
      <c r="D50" s="14">
        <f t="shared" si="6"/>
        <v>0</v>
      </c>
      <c r="E50" s="13" t="s">
        <v>74</v>
      </c>
      <c r="F50" s="10"/>
      <c r="G50" s="14">
        <v>0.1</v>
      </c>
      <c r="H50" s="14">
        <f t="shared" si="7"/>
        <v>0</v>
      </c>
      <c r="I50" s="13" t="s">
        <v>34</v>
      </c>
      <c r="J50" s="10"/>
      <c r="K50" s="14">
        <v>0.6000000000000001</v>
      </c>
      <c r="L50" s="14">
        <f t="shared" si="8"/>
        <v>0</v>
      </c>
    </row>
    <row r="51" spans="1:12" ht="14.25" customHeight="1">
      <c r="A51" s="13" t="s">
        <v>75</v>
      </c>
      <c r="B51" s="10"/>
      <c r="C51" s="14">
        <v>0.5</v>
      </c>
      <c r="D51" s="14">
        <f t="shared" si="6"/>
        <v>0</v>
      </c>
      <c r="E51" s="13" t="s">
        <v>36</v>
      </c>
      <c r="F51" s="10"/>
      <c r="G51" s="14">
        <v>0.2</v>
      </c>
      <c r="H51" s="14">
        <f t="shared" si="7"/>
        <v>0</v>
      </c>
      <c r="I51" s="13" t="s">
        <v>37</v>
      </c>
      <c r="J51" s="10"/>
      <c r="K51" s="14">
        <v>0.4</v>
      </c>
      <c r="L51" s="14">
        <f t="shared" si="8"/>
        <v>0</v>
      </c>
    </row>
    <row r="52" spans="1:12" ht="14.25" customHeight="1">
      <c r="A52" s="13" t="s">
        <v>29</v>
      </c>
      <c r="B52" s="10"/>
      <c r="C52" s="14">
        <v>0.5</v>
      </c>
      <c r="D52" s="14">
        <f t="shared" si="6"/>
        <v>0</v>
      </c>
      <c r="E52" s="10"/>
      <c r="F52" s="10"/>
      <c r="G52" s="14">
        <v>1</v>
      </c>
      <c r="H52" s="14">
        <f t="shared" si="7"/>
        <v>0</v>
      </c>
      <c r="I52" s="13" t="s">
        <v>40</v>
      </c>
      <c r="J52" s="10"/>
      <c r="K52" s="14">
        <v>0.1</v>
      </c>
      <c r="L52" s="14">
        <f t="shared" si="8"/>
        <v>0</v>
      </c>
    </row>
    <row r="53" spans="1:12" ht="14.25" customHeight="1">
      <c r="A53" s="13" t="s">
        <v>31</v>
      </c>
      <c r="B53" s="10"/>
      <c r="C53" s="14">
        <v>0.4</v>
      </c>
      <c r="D53" s="14">
        <f t="shared" si="6"/>
        <v>0</v>
      </c>
      <c r="E53" s="10"/>
      <c r="F53" s="10"/>
      <c r="G53" s="14">
        <v>1</v>
      </c>
      <c r="H53" s="14">
        <f t="shared" si="7"/>
        <v>0</v>
      </c>
      <c r="I53" s="5" t="s">
        <v>76</v>
      </c>
      <c r="J53" s="5"/>
      <c r="K53" s="5"/>
      <c r="L53" s="10">
        <f>SUM(L41:L52)</f>
        <v>0</v>
      </c>
    </row>
    <row r="54" spans="1:12" ht="14.25" customHeight="1">
      <c r="A54" s="13" t="s">
        <v>77</v>
      </c>
      <c r="B54" s="10"/>
      <c r="C54" s="14">
        <v>0.2</v>
      </c>
      <c r="D54" s="14">
        <f t="shared" si="6"/>
        <v>0</v>
      </c>
      <c r="E54" s="15"/>
      <c r="F54" s="10"/>
      <c r="G54" s="14">
        <v>1</v>
      </c>
      <c r="H54" s="14">
        <f t="shared" si="7"/>
        <v>0</v>
      </c>
      <c r="I54" s="12" t="s">
        <v>78</v>
      </c>
      <c r="J54" s="12" t="s">
        <v>8</v>
      </c>
      <c r="K54" s="12" t="s">
        <v>9</v>
      </c>
      <c r="L54" s="12" t="s">
        <v>10</v>
      </c>
    </row>
    <row r="55" spans="1:12" ht="14.25" customHeight="1">
      <c r="A55" s="13" t="s">
        <v>79</v>
      </c>
      <c r="B55" s="10"/>
      <c r="C55" s="14">
        <v>0.5</v>
      </c>
      <c r="D55" s="14">
        <f t="shared" si="6"/>
        <v>0</v>
      </c>
      <c r="E55" s="15"/>
      <c r="F55" s="10"/>
      <c r="G55" s="14">
        <v>1</v>
      </c>
      <c r="H55" s="14">
        <f t="shared" si="7"/>
        <v>0</v>
      </c>
      <c r="I55" s="15"/>
      <c r="J55" s="10"/>
      <c r="K55" s="14">
        <v>1</v>
      </c>
      <c r="L55" s="14">
        <f aca="true" t="shared" si="9" ref="L55:L62">J55*K55</f>
        <v>0</v>
      </c>
    </row>
    <row r="56" spans="1:12" ht="14.25" customHeight="1">
      <c r="A56" s="13" t="s">
        <v>30</v>
      </c>
      <c r="B56" s="10"/>
      <c r="C56" s="14">
        <v>0.05</v>
      </c>
      <c r="D56" s="14">
        <f t="shared" si="6"/>
        <v>0</v>
      </c>
      <c r="E56" s="15"/>
      <c r="F56" s="10"/>
      <c r="G56" s="14">
        <v>1</v>
      </c>
      <c r="H56" s="14">
        <f t="shared" si="7"/>
        <v>0</v>
      </c>
      <c r="I56" s="13"/>
      <c r="J56" s="10"/>
      <c r="K56" s="14">
        <v>0.2</v>
      </c>
      <c r="L56" s="14">
        <f t="shared" si="9"/>
        <v>0</v>
      </c>
    </row>
    <row r="57" spans="1:12" ht="14.25" customHeight="1">
      <c r="A57" s="13" t="s">
        <v>36</v>
      </c>
      <c r="B57" s="10"/>
      <c r="C57" s="14">
        <v>0.1</v>
      </c>
      <c r="D57" s="14">
        <f t="shared" si="6"/>
        <v>0</v>
      </c>
      <c r="E57" s="15"/>
      <c r="F57" s="10"/>
      <c r="G57" s="14">
        <v>1</v>
      </c>
      <c r="H57" s="14">
        <f t="shared" si="7"/>
        <v>0</v>
      </c>
      <c r="I57" s="15"/>
      <c r="J57" s="10"/>
      <c r="K57" s="14">
        <v>1</v>
      </c>
      <c r="L57" s="14">
        <f t="shared" si="9"/>
        <v>0</v>
      </c>
    </row>
    <row r="58" spans="1:12" ht="14.25" customHeight="1">
      <c r="A58" s="13" t="s">
        <v>32</v>
      </c>
      <c r="B58" s="10"/>
      <c r="C58" s="14">
        <v>0.1</v>
      </c>
      <c r="D58" s="14">
        <f t="shared" si="6"/>
        <v>0</v>
      </c>
      <c r="E58" s="15"/>
      <c r="F58" s="10"/>
      <c r="G58" s="14">
        <v>1</v>
      </c>
      <c r="H58" s="14">
        <f t="shared" si="7"/>
        <v>0</v>
      </c>
      <c r="I58" s="13"/>
      <c r="J58" s="10"/>
      <c r="K58" s="14">
        <v>0.6000000000000001</v>
      </c>
      <c r="L58" s="14">
        <f t="shared" si="9"/>
        <v>0</v>
      </c>
    </row>
    <row r="59" spans="1:12" ht="14.25" customHeight="1">
      <c r="A59" s="19" t="s">
        <v>80</v>
      </c>
      <c r="B59" s="10"/>
      <c r="C59" s="14">
        <v>1.5</v>
      </c>
      <c r="D59" s="14">
        <f t="shared" si="6"/>
        <v>0</v>
      </c>
      <c r="E59" s="15"/>
      <c r="F59" s="10"/>
      <c r="G59" s="14">
        <v>1</v>
      </c>
      <c r="H59" s="14">
        <f t="shared" si="7"/>
        <v>0</v>
      </c>
      <c r="I59" s="15"/>
      <c r="J59" s="10"/>
      <c r="K59" s="14">
        <v>1</v>
      </c>
      <c r="L59" s="14">
        <f t="shared" si="9"/>
        <v>0</v>
      </c>
    </row>
    <row r="60" spans="1:12" ht="14.25" customHeight="1">
      <c r="A60" s="19" t="s">
        <v>81</v>
      </c>
      <c r="B60" s="10"/>
      <c r="C60" s="14">
        <v>2.5</v>
      </c>
      <c r="D60" s="14">
        <f t="shared" si="6"/>
        <v>0</v>
      </c>
      <c r="E60" s="15"/>
      <c r="F60" s="10"/>
      <c r="G60" s="14">
        <v>1</v>
      </c>
      <c r="H60" s="14">
        <f t="shared" si="7"/>
        <v>0</v>
      </c>
      <c r="I60" s="15"/>
      <c r="J60" s="10"/>
      <c r="K60" s="14">
        <v>1</v>
      </c>
      <c r="L60" s="14">
        <f t="shared" si="9"/>
        <v>0</v>
      </c>
    </row>
    <row r="61" spans="1:12" ht="14.25" customHeight="1">
      <c r="A61" s="13" t="s">
        <v>41</v>
      </c>
      <c r="B61" s="10"/>
      <c r="C61" s="14">
        <v>0.35</v>
      </c>
      <c r="D61" s="14">
        <f t="shared" si="6"/>
        <v>0</v>
      </c>
      <c r="E61" s="13" t="s">
        <v>41</v>
      </c>
      <c r="F61" s="10"/>
      <c r="G61" s="14">
        <v>0.35</v>
      </c>
      <c r="H61" s="14">
        <f t="shared" si="7"/>
        <v>0</v>
      </c>
      <c r="I61" s="15"/>
      <c r="J61" s="10"/>
      <c r="K61" s="14">
        <v>1</v>
      </c>
      <c r="L61" s="14">
        <f t="shared" si="9"/>
        <v>0</v>
      </c>
    </row>
    <row r="62" spans="1:12" ht="14.25" customHeight="1">
      <c r="A62" s="16" t="s">
        <v>40</v>
      </c>
      <c r="B62" s="10"/>
      <c r="C62" s="14">
        <v>0.1</v>
      </c>
      <c r="D62" s="14">
        <f t="shared" si="6"/>
        <v>0</v>
      </c>
      <c r="E62" s="16" t="s">
        <v>40</v>
      </c>
      <c r="F62" s="10"/>
      <c r="G62" s="14">
        <v>0.1</v>
      </c>
      <c r="H62" s="14">
        <f t="shared" si="7"/>
        <v>0</v>
      </c>
      <c r="I62" s="16" t="s">
        <v>40</v>
      </c>
      <c r="J62" s="10"/>
      <c r="K62" s="14">
        <v>0.1</v>
      </c>
      <c r="L62" s="14">
        <f t="shared" si="9"/>
        <v>0</v>
      </c>
    </row>
    <row r="63" spans="1:12" ht="14.25" customHeight="1">
      <c r="A63" s="5" t="s">
        <v>82</v>
      </c>
      <c r="B63" s="5"/>
      <c r="C63" s="5"/>
      <c r="D63" s="10">
        <f>SUM(D41:D62)</f>
        <v>0</v>
      </c>
      <c r="E63" s="5" t="s">
        <v>83</v>
      </c>
      <c r="F63" s="5"/>
      <c r="G63" s="5"/>
      <c r="H63" s="10">
        <f>SUM(H41:H62)</f>
        <v>0</v>
      </c>
      <c r="I63" s="5" t="s">
        <v>84</v>
      </c>
      <c r="J63" s="5"/>
      <c r="K63" s="5"/>
      <c r="L63" s="10">
        <f>SUM(L54:L62)</f>
        <v>0</v>
      </c>
    </row>
  </sheetData>
  <sheetProtection selectLockedCells="1" selectUnlockedCells="1"/>
  <mergeCells count="16">
    <mergeCell ref="A1:E1"/>
    <mergeCell ref="F1:L1"/>
    <mergeCell ref="K2:L2"/>
    <mergeCell ref="B3:F3"/>
    <mergeCell ref="G3:H3"/>
    <mergeCell ref="K3:L3"/>
    <mergeCell ref="A22:C22"/>
    <mergeCell ref="E22:G22"/>
    <mergeCell ref="I22:K22"/>
    <mergeCell ref="A39:C39"/>
    <mergeCell ref="E39:G39"/>
    <mergeCell ref="I39:K39"/>
    <mergeCell ref="I53:K53"/>
    <mergeCell ref="A63:C63"/>
    <mergeCell ref="E63:G63"/>
    <mergeCell ref="I63:K63"/>
  </mergeCells>
  <printOptions/>
  <pageMargins left="1" right="1" top="1" bottom="1" header="0.5118055555555555" footer="0.2777777777777778"/>
  <pageSetup horizontalDpi="300" verticalDpi="300" orientation="portrait" scale="70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workbookViewId="0" topLeftCell="A235">
      <selection activeCell="A54" sqref="A54"/>
    </sheetView>
  </sheetViews>
  <sheetFormatPr defaultColWidth="19.421875" defaultRowHeight="10.5" customHeight="1"/>
  <cols>
    <col min="1" max="1" width="19.28125" style="1" customWidth="1"/>
    <col min="2" max="2" width="5.00390625" style="1" customWidth="1"/>
    <col min="3" max="3" width="7.57421875" style="1" customWidth="1"/>
    <col min="4" max="4" width="7.421875" style="1" customWidth="1"/>
    <col min="5" max="5" width="11.00390625" style="1" customWidth="1"/>
    <col min="6" max="6" width="11.140625" style="1" customWidth="1"/>
    <col min="7" max="7" width="6.57421875" style="1" customWidth="1"/>
    <col min="8" max="8" width="7.140625" style="1" customWidth="1"/>
    <col min="9" max="9" width="16.7109375" style="1" customWidth="1"/>
    <col min="10" max="10" width="6.57421875" style="1" customWidth="1"/>
    <col min="11" max="11" width="8.140625" style="1" customWidth="1"/>
    <col min="12" max="12" width="17.7109375" style="1" customWidth="1"/>
    <col min="13" max="16384" width="19.28125" style="1" customWidth="1"/>
  </cols>
  <sheetData>
    <row r="1" spans="1:12" ht="32.25" customHeight="1">
      <c r="A1" s="20" t="s">
        <v>85</v>
      </c>
      <c r="B1" s="20"/>
      <c r="C1" s="20"/>
      <c r="D1" s="20"/>
      <c r="E1" s="20"/>
      <c r="F1" s="20"/>
      <c r="G1" s="20"/>
      <c r="H1" s="20"/>
      <c r="I1" s="21" t="s">
        <v>86</v>
      </c>
      <c r="J1" s="21"/>
      <c r="K1" s="21"/>
      <c r="L1" s="21"/>
    </row>
    <row r="2" spans="1:12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87</v>
      </c>
    </row>
    <row r="3" spans="1:12" ht="16.5" customHeight="1">
      <c r="A3" s="6" t="s">
        <v>3</v>
      </c>
      <c r="B3" s="19">
        <f>'Survey report 1'!B3</f>
      </c>
      <c r="C3" s="19"/>
      <c r="D3" s="19"/>
      <c r="E3" s="19"/>
      <c r="F3" s="19"/>
      <c r="G3" s="6" t="s">
        <v>4</v>
      </c>
      <c r="H3" s="6"/>
      <c r="I3" s="8">
        <f>'Survey report 1'!I3</f>
      </c>
      <c r="J3" s="6" t="s">
        <v>5</v>
      </c>
      <c r="K3" s="9">
        <f ca="1">TODAY()</f>
        <v>42163</v>
      </c>
      <c r="L3" s="9"/>
    </row>
    <row r="4" spans="1:12" ht="16.5" customHeight="1">
      <c r="A4" s="22"/>
      <c r="B4" s="11"/>
      <c r="C4" s="11"/>
      <c r="D4" s="11"/>
      <c r="E4" s="11"/>
      <c r="F4" s="4"/>
      <c r="G4" s="4"/>
      <c r="H4" s="4"/>
      <c r="I4" s="4"/>
      <c r="J4" s="4"/>
      <c r="K4" s="4"/>
      <c r="L4" s="4"/>
    </row>
    <row r="5" spans="1:12" ht="16.5" customHeight="1">
      <c r="A5" s="12" t="s">
        <v>88</v>
      </c>
      <c r="B5" s="12" t="s">
        <v>8</v>
      </c>
      <c r="C5" s="12" t="s">
        <v>9</v>
      </c>
      <c r="D5" s="12" t="s">
        <v>10</v>
      </c>
      <c r="E5" s="12" t="s">
        <v>89</v>
      </c>
      <c r="F5" s="12" t="s">
        <v>8</v>
      </c>
      <c r="G5" s="12" t="s">
        <v>9</v>
      </c>
      <c r="H5" s="12" t="s">
        <v>10</v>
      </c>
      <c r="I5" s="12" t="s">
        <v>90</v>
      </c>
      <c r="J5" s="12" t="s">
        <v>8</v>
      </c>
      <c r="K5" s="12" t="s">
        <v>9</v>
      </c>
      <c r="L5" s="12" t="s">
        <v>10</v>
      </c>
    </row>
    <row r="6" spans="1:12" ht="16.5" customHeight="1">
      <c r="A6" s="15"/>
      <c r="B6" s="10"/>
      <c r="C6" s="14">
        <v>0</v>
      </c>
      <c r="D6" s="14">
        <f aca="true" t="shared" si="0" ref="D6:D17">B6*C6</f>
        <v>0</v>
      </c>
      <c r="E6" s="16" t="s">
        <v>19</v>
      </c>
      <c r="F6" s="10"/>
      <c r="G6" s="14">
        <v>0</v>
      </c>
      <c r="H6" s="14">
        <f>F6*G6</f>
        <v>0</v>
      </c>
      <c r="I6" s="13" t="s">
        <v>24</v>
      </c>
      <c r="J6" s="10"/>
      <c r="K6" s="14">
        <v>1</v>
      </c>
      <c r="L6" s="14">
        <f aca="true" t="shared" si="1" ref="L6:L17">J6*K6</f>
        <v>0</v>
      </c>
    </row>
    <row r="7" spans="1:12" ht="16.5" customHeight="1">
      <c r="A7" s="15"/>
      <c r="B7" s="10"/>
      <c r="C7" s="14">
        <v>0</v>
      </c>
      <c r="D7" s="14">
        <f t="shared" si="0"/>
        <v>0</v>
      </c>
      <c r="E7" s="16" t="s">
        <v>70</v>
      </c>
      <c r="F7" s="10"/>
      <c r="G7" s="14">
        <v>0.2</v>
      </c>
      <c r="H7" s="14">
        <f>F7*G7</f>
        <v>0</v>
      </c>
      <c r="I7" s="13" t="s">
        <v>16</v>
      </c>
      <c r="J7" s="10"/>
      <c r="K7" s="14">
        <v>0.30000000000000004</v>
      </c>
      <c r="L7" s="14">
        <f t="shared" si="1"/>
        <v>0</v>
      </c>
    </row>
    <row r="8" spans="1:12" ht="16.5" customHeight="1">
      <c r="A8" s="15"/>
      <c r="B8" s="10"/>
      <c r="C8" s="14">
        <v>0</v>
      </c>
      <c r="D8" s="14">
        <f t="shared" si="0"/>
        <v>0</v>
      </c>
      <c r="E8" s="11"/>
      <c r="F8" s="10"/>
      <c r="G8" s="14">
        <v>0</v>
      </c>
      <c r="H8" s="14">
        <f>F8*G8</f>
        <v>0</v>
      </c>
      <c r="I8" s="13" t="s">
        <v>91</v>
      </c>
      <c r="J8" s="10"/>
      <c r="K8" s="14">
        <v>0.4</v>
      </c>
      <c r="L8" s="14">
        <f t="shared" si="1"/>
        <v>0</v>
      </c>
    </row>
    <row r="9" spans="1:12" ht="16.5" customHeight="1">
      <c r="A9" s="15"/>
      <c r="B9" s="10"/>
      <c r="C9" s="14">
        <v>0</v>
      </c>
      <c r="D9" s="14">
        <f t="shared" si="0"/>
        <v>0</v>
      </c>
      <c r="E9" s="11"/>
      <c r="F9" s="10"/>
      <c r="G9" s="14">
        <v>0</v>
      </c>
      <c r="H9" s="14">
        <f>F9*G9</f>
        <v>0</v>
      </c>
      <c r="I9" s="13" t="s">
        <v>92</v>
      </c>
      <c r="J9" s="10"/>
      <c r="K9" s="14">
        <v>0.6000000000000001</v>
      </c>
      <c r="L9" s="14">
        <f t="shared" si="1"/>
        <v>0</v>
      </c>
    </row>
    <row r="10" spans="1:12" ht="16.5" customHeight="1">
      <c r="A10" s="15"/>
      <c r="B10" s="10"/>
      <c r="C10" s="14">
        <v>0</v>
      </c>
      <c r="D10" s="14">
        <f t="shared" si="0"/>
        <v>0</v>
      </c>
      <c r="E10" s="16" t="s">
        <v>39</v>
      </c>
      <c r="F10" s="10"/>
      <c r="G10" s="14">
        <v>0.1</v>
      </c>
      <c r="H10" s="14">
        <f>F10*G10</f>
        <v>0</v>
      </c>
      <c r="I10" s="13" t="s">
        <v>93</v>
      </c>
      <c r="J10" s="10"/>
      <c r="K10" s="14">
        <v>0.25</v>
      </c>
      <c r="L10" s="14">
        <f t="shared" si="1"/>
        <v>0</v>
      </c>
    </row>
    <row r="11" spans="1:12" ht="16.5" customHeight="1">
      <c r="A11" s="15"/>
      <c r="B11" s="10"/>
      <c r="C11" s="14">
        <v>0</v>
      </c>
      <c r="D11" s="14">
        <f t="shared" si="0"/>
        <v>0</v>
      </c>
      <c r="E11" s="5" t="s">
        <v>94</v>
      </c>
      <c r="F11" s="5"/>
      <c r="G11" s="5"/>
      <c r="H11" s="10">
        <f>SUM(H6:H10)</f>
        <v>0</v>
      </c>
      <c r="I11" s="13" t="s">
        <v>95</v>
      </c>
      <c r="J11" s="10"/>
      <c r="K11" s="14">
        <v>0.05</v>
      </c>
      <c r="L11" s="14">
        <f t="shared" si="1"/>
        <v>0</v>
      </c>
    </row>
    <row r="12" spans="1:12" ht="16.5" customHeight="1">
      <c r="A12" s="15"/>
      <c r="B12" s="10"/>
      <c r="C12" s="14">
        <v>0</v>
      </c>
      <c r="D12" s="14">
        <f t="shared" si="0"/>
        <v>0</v>
      </c>
      <c r="E12" s="23" t="s">
        <v>96</v>
      </c>
      <c r="F12" s="12" t="s">
        <v>8</v>
      </c>
      <c r="G12" s="12" t="s">
        <v>9</v>
      </c>
      <c r="H12" s="12" t="s">
        <v>10</v>
      </c>
      <c r="I12" s="13" t="s">
        <v>32</v>
      </c>
      <c r="J12" s="10"/>
      <c r="K12" s="14">
        <v>0.1</v>
      </c>
      <c r="L12" s="14">
        <f t="shared" si="1"/>
        <v>0</v>
      </c>
    </row>
    <row r="13" spans="1:12" ht="16.5" customHeight="1">
      <c r="A13" s="15"/>
      <c r="B13" s="10"/>
      <c r="C13" s="14">
        <v>0</v>
      </c>
      <c r="D13" s="14">
        <f t="shared" si="0"/>
        <v>0</v>
      </c>
      <c r="E13" s="13" t="s">
        <v>97</v>
      </c>
      <c r="F13" s="4"/>
      <c r="G13" s="14">
        <v>0.5</v>
      </c>
      <c r="H13" s="14">
        <f>F13*G13</f>
        <v>0</v>
      </c>
      <c r="I13" s="13" t="s">
        <v>36</v>
      </c>
      <c r="J13" s="10"/>
      <c r="K13" s="14">
        <v>0.30000000000000004</v>
      </c>
      <c r="L13" s="14">
        <f t="shared" si="1"/>
        <v>0</v>
      </c>
    </row>
    <row r="14" spans="1:12" ht="16.5" customHeight="1">
      <c r="A14" s="10"/>
      <c r="B14" s="10"/>
      <c r="C14" s="14">
        <v>0</v>
      </c>
      <c r="D14" s="14">
        <f t="shared" si="0"/>
        <v>0</v>
      </c>
      <c r="E14" s="13" t="s">
        <v>98</v>
      </c>
      <c r="F14" s="10"/>
      <c r="G14" s="14">
        <v>0.5</v>
      </c>
      <c r="H14" s="14">
        <f>F14*G14</f>
        <v>0</v>
      </c>
      <c r="I14" s="15"/>
      <c r="J14" s="10"/>
      <c r="K14" s="14">
        <v>1</v>
      </c>
      <c r="L14" s="14">
        <f t="shared" si="1"/>
        <v>0</v>
      </c>
    </row>
    <row r="15" spans="1:12" ht="16.5" customHeight="1">
      <c r="A15" s="15"/>
      <c r="B15" s="10"/>
      <c r="C15" s="14">
        <v>0</v>
      </c>
      <c r="D15" s="14">
        <f t="shared" si="0"/>
        <v>0</v>
      </c>
      <c r="E15" s="16" t="s">
        <v>99</v>
      </c>
      <c r="F15" s="10"/>
      <c r="G15" s="14">
        <v>0.2</v>
      </c>
      <c r="H15" s="14">
        <f>F15*G15</f>
        <v>0</v>
      </c>
      <c r="I15" s="15"/>
      <c r="J15" s="10"/>
      <c r="K15" s="14">
        <v>1</v>
      </c>
      <c r="L15" s="14">
        <f t="shared" si="1"/>
        <v>0</v>
      </c>
    </row>
    <row r="16" spans="1:12" ht="16.5" customHeight="1">
      <c r="A16" s="15"/>
      <c r="B16" s="10"/>
      <c r="C16" s="14">
        <v>0</v>
      </c>
      <c r="D16" s="14">
        <f t="shared" si="0"/>
        <v>0</v>
      </c>
      <c r="E16" s="16" t="s">
        <v>100</v>
      </c>
      <c r="F16" s="10"/>
      <c r="G16" s="14">
        <v>0.1</v>
      </c>
      <c r="H16" s="14">
        <f>F16*G16</f>
        <v>0</v>
      </c>
      <c r="I16" s="13" t="s">
        <v>101</v>
      </c>
      <c r="J16" s="10"/>
      <c r="K16" s="14">
        <v>0.35</v>
      </c>
      <c r="L16" s="14">
        <f t="shared" si="1"/>
        <v>0</v>
      </c>
    </row>
    <row r="17" spans="1:12" ht="16.5" customHeight="1">
      <c r="A17" s="13" t="s">
        <v>39</v>
      </c>
      <c r="B17" s="10"/>
      <c r="C17" s="14">
        <v>0.1</v>
      </c>
      <c r="D17" s="14">
        <f t="shared" si="0"/>
        <v>0</v>
      </c>
      <c r="E17" s="16" t="s">
        <v>39</v>
      </c>
      <c r="F17" s="10"/>
      <c r="G17" s="14">
        <v>0.1</v>
      </c>
      <c r="H17" s="14">
        <f>F17*G17</f>
        <v>0</v>
      </c>
      <c r="I17" s="13" t="s">
        <v>39</v>
      </c>
      <c r="J17" s="10"/>
      <c r="K17" s="14">
        <v>0.1</v>
      </c>
      <c r="L17" s="14">
        <f t="shared" si="1"/>
        <v>0</v>
      </c>
    </row>
    <row r="18" spans="1:12" ht="16.5" customHeight="1">
      <c r="A18" s="5" t="s">
        <v>102</v>
      </c>
      <c r="B18" s="5"/>
      <c r="C18" s="5"/>
      <c r="D18" s="10">
        <f>SUM(D6:D17)</f>
        <v>0</v>
      </c>
      <c r="E18" s="5" t="s">
        <v>103</v>
      </c>
      <c r="F18" s="5"/>
      <c r="G18" s="5"/>
      <c r="H18" s="10">
        <f>SUM(H13:H17)</f>
        <v>0</v>
      </c>
      <c r="I18" s="5" t="s">
        <v>104</v>
      </c>
      <c r="J18" s="5"/>
      <c r="K18" s="5"/>
      <c r="L18" s="10">
        <f>SUM(L6:L17)</f>
        <v>0</v>
      </c>
    </row>
    <row r="19" spans="1:12" ht="16.5" customHeight="1">
      <c r="A19" s="12" t="s">
        <v>105</v>
      </c>
      <c r="B19" s="12" t="s">
        <v>8</v>
      </c>
      <c r="C19" s="12" t="s">
        <v>9</v>
      </c>
      <c r="D19" s="12" t="s">
        <v>10</v>
      </c>
      <c r="E19" s="12" t="s">
        <v>106</v>
      </c>
      <c r="F19" s="12" t="s">
        <v>8</v>
      </c>
      <c r="G19" s="12" t="s">
        <v>9</v>
      </c>
      <c r="H19" s="12" t="s">
        <v>10</v>
      </c>
      <c r="I19" s="12" t="s">
        <v>107</v>
      </c>
      <c r="J19" s="12" t="s">
        <v>8</v>
      </c>
      <c r="K19" s="12" t="s">
        <v>9</v>
      </c>
      <c r="L19" s="12" t="s">
        <v>10</v>
      </c>
    </row>
    <row r="20" spans="1:12" ht="16.5" customHeight="1">
      <c r="A20" s="13" t="s">
        <v>108</v>
      </c>
      <c r="B20" s="10"/>
      <c r="C20" s="14">
        <v>0.4</v>
      </c>
      <c r="D20" s="14">
        <f aca="true" t="shared" si="2" ref="D20:D32">B20*C20</f>
        <v>0</v>
      </c>
      <c r="E20" s="13" t="s">
        <v>109</v>
      </c>
      <c r="F20" s="10"/>
      <c r="G20" s="14">
        <v>0.4</v>
      </c>
      <c r="H20" s="14">
        <f aca="true" t="shared" si="3" ref="H20:H32">F20*G20</f>
        <v>0</v>
      </c>
      <c r="I20" s="13" t="s">
        <v>110</v>
      </c>
      <c r="J20" s="10"/>
      <c r="K20" s="14">
        <v>0.4</v>
      </c>
      <c r="L20" s="14">
        <f aca="true" t="shared" si="4" ref="L20:L32">J20*K20</f>
        <v>0</v>
      </c>
    </row>
    <row r="21" spans="1:12" ht="16.5" customHeight="1">
      <c r="A21" s="13" t="s">
        <v>111</v>
      </c>
      <c r="B21" s="10"/>
      <c r="C21" s="14">
        <v>0.25</v>
      </c>
      <c r="D21" s="14">
        <f t="shared" si="2"/>
        <v>0</v>
      </c>
      <c r="E21" s="13" t="s">
        <v>112</v>
      </c>
      <c r="F21" s="10"/>
      <c r="G21" s="14">
        <v>0.15</v>
      </c>
      <c r="H21" s="14">
        <f t="shared" si="3"/>
        <v>0</v>
      </c>
      <c r="I21" s="13" t="s">
        <v>113</v>
      </c>
      <c r="J21" s="10"/>
      <c r="K21" s="14">
        <v>0.30000000000000004</v>
      </c>
      <c r="L21" s="14">
        <f t="shared" si="4"/>
        <v>0</v>
      </c>
    </row>
    <row r="22" spans="1:12" ht="16.5" customHeight="1">
      <c r="A22" s="13" t="s">
        <v>114</v>
      </c>
      <c r="B22" s="10"/>
      <c r="C22" s="14">
        <v>0.4</v>
      </c>
      <c r="D22" s="14">
        <f t="shared" si="2"/>
        <v>0</v>
      </c>
      <c r="E22" s="13" t="s">
        <v>115</v>
      </c>
      <c r="F22" s="10"/>
      <c r="G22" s="14">
        <v>1</v>
      </c>
      <c r="H22" s="14">
        <f t="shared" si="3"/>
        <v>0</v>
      </c>
      <c r="I22" s="13" t="s">
        <v>116</v>
      </c>
      <c r="J22" s="10"/>
      <c r="K22" s="14">
        <v>1</v>
      </c>
      <c r="L22" s="14">
        <f t="shared" si="4"/>
        <v>0</v>
      </c>
    </row>
    <row r="23" spans="1:12" ht="16.5" customHeight="1">
      <c r="A23" s="13" t="s">
        <v>117</v>
      </c>
      <c r="B23" s="10"/>
      <c r="C23" s="14">
        <v>0.1</v>
      </c>
      <c r="D23" s="14">
        <f t="shared" si="2"/>
        <v>0</v>
      </c>
      <c r="E23" s="13" t="s">
        <v>118</v>
      </c>
      <c r="F23" s="10"/>
      <c r="G23" s="14">
        <v>0.5</v>
      </c>
      <c r="H23" s="14">
        <f t="shared" si="3"/>
        <v>0</v>
      </c>
      <c r="I23" s="13" t="s">
        <v>115</v>
      </c>
      <c r="J23" s="10"/>
      <c r="K23" s="14">
        <v>1</v>
      </c>
      <c r="L23" s="14">
        <f t="shared" si="4"/>
        <v>0</v>
      </c>
    </row>
    <row r="24" spans="1:12" ht="16.5" customHeight="1">
      <c r="A24" s="13" t="s">
        <v>119</v>
      </c>
      <c r="B24" s="10"/>
      <c r="C24" s="14">
        <v>0.30000000000000004</v>
      </c>
      <c r="D24" s="14">
        <f t="shared" si="2"/>
        <v>0</v>
      </c>
      <c r="E24" s="13" t="s">
        <v>120</v>
      </c>
      <c r="F24" s="10"/>
      <c r="G24" s="14">
        <v>0.6000000000000001</v>
      </c>
      <c r="H24" s="14">
        <f t="shared" si="3"/>
        <v>0</v>
      </c>
      <c r="I24" s="15"/>
      <c r="J24" s="10"/>
      <c r="K24" s="14">
        <v>1</v>
      </c>
      <c r="L24" s="14">
        <f t="shared" si="4"/>
        <v>0</v>
      </c>
    </row>
    <row r="25" spans="1:12" ht="16.5" customHeight="1">
      <c r="A25" s="13" t="s">
        <v>121</v>
      </c>
      <c r="B25" s="10"/>
      <c r="C25" s="14">
        <v>1</v>
      </c>
      <c r="D25" s="14">
        <f t="shared" si="2"/>
        <v>0</v>
      </c>
      <c r="E25" s="15"/>
      <c r="F25" s="10"/>
      <c r="G25" s="14">
        <v>1</v>
      </c>
      <c r="H25" s="14">
        <f t="shared" si="3"/>
        <v>0</v>
      </c>
      <c r="I25" s="15"/>
      <c r="J25" s="10"/>
      <c r="K25" s="14">
        <v>1</v>
      </c>
      <c r="L25" s="14">
        <f t="shared" si="4"/>
        <v>0</v>
      </c>
    </row>
    <row r="26" spans="1:12" ht="16.5" customHeight="1">
      <c r="A26" s="13" t="s">
        <v>122</v>
      </c>
      <c r="B26" s="10"/>
      <c r="C26" s="14">
        <v>0.4</v>
      </c>
      <c r="D26" s="14">
        <f t="shared" si="2"/>
        <v>0</v>
      </c>
      <c r="E26" s="15"/>
      <c r="F26" s="10"/>
      <c r="G26" s="14">
        <v>1</v>
      </c>
      <c r="H26" s="14">
        <f t="shared" si="3"/>
        <v>0</v>
      </c>
      <c r="I26" s="15"/>
      <c r="J26" s="10"/>
      <c r="K26" s="14">
        <v>1</v>
      </c>
      <c r="L26" s="14">
        <f t="shared" si="4"/>
        <v>0</v>
      </c>
    </row>
    <row r="27" spans="1:12" ht="16.5" customHeight="1">
      <c r="A27" s="15"/>
      <c r="B27" s="14"/>
      <c r="C27" s="14">
        <v>1</v>
      </c>
      <c r="D27" s="14">
        <f t="shared" si="2"/>
        <v>0</v>
      </c>
      <c r="E27" s="15"/>
      <c r="F27" s="10"/>
      <c r="G27" s="14">
        <v>1</v>
      </c>
      <c r="H27" s="14">
        <f t="shared" si="3"/>
        <v>0</v>
      </c>
      <c r="I27" s="15"/>
      <c r="J27" s="10"/>
      <c r="K27" s="14">
        <v>1</v>
      </c>
      <c r="L27" s="14">
        <f t="shared" si="4"/>
        <v>0</v>
      </c>
    </row>
    <row r="28" spans="1:12" ht="16.5" customHeight="1">
      <c r="A28" s="15"/>
      <c r="B28" s="14"/>
      <c r="C28" s="14">
        <v>1</v>
      </c>
      <c r="D28" s="14">
        <f t="shared" si="2"/>
        <v>0</v>
      </c>
      <c r="E28" s="15"/>
      <c r="F28" s="10"/>
      <c r="G28" s="14">
        <v>1</v>
      </c>
      <c r="H28" s="14">
        <f t="shared" si="3"/>
        <v>0</v>
      </c>
      <c r="I28" s="15"/>
      <c r="J28" s="10"/>
      <c r="K28" s="14">
        <v>1</v>
      </c>
      <c r="L28" s="14">
        <f t="shared" si="4"/>
        <v>0</v>
      </c>
    </row>
    <row r="29" spans="1:12" ht="16.5" customHeight="1">
      <c r="A29" s="15"/>
      <c r="B29" s="14"/>
      <c r="C29" s="14">
        <v>1</v>
      </c>
      <c r="D29" s="14">
        <f t="shared" si="2"/>
        <v>0</v>
      </c>
      <c r="E29" s="15"/>
      <c r="F29" s="10"/>
      <c r="G29" s="14">
        <v>1</v>
      </c>
      <c r="H29" s="14">
        <f t="shared" si="3"/>
        <v>0</v>
      </c>
      <c r="I29" s="15"/>
      <c r="J29" s="10"/>
      <c r="K29" s="14">
        <v>1</v>
      </c>
      <c r="L29" s="14">
        <f t="shared" si="4"/>
        <v>0</v>
      </c>
    </row>
    <row r="30" spans="1:12" ht="16.5" customHeight="1">
      <c r="A30" s="15"/>
      <c r="B30" s="10"/>
      <c r="C30" s="14">
        <v>1</v>
      </c>
      <c r="D30" s="14">
        <f t="shared" si="2"/>
        <v>0</v>
      </c>
      <c r="E30" s="15"/>
      <c r="F30" s="10"/>
      <c r="G30" s="14">
        <v>1</v>
      </c>
      <c r="H30" s="14">
        <f t="shared" si="3"/>
        <v>0</v>
      </c>
      <c r="I30" s="15"/>
      <c r="J30" s="10"/>
      <c r="K30" s="14">
        <v>1</v>
      </c>
      <c r="L30" s="14">
        <f t="shared" si="4"/>
        <v>0</v>
      </c>
    </row>
    <row r="31" spans="1:12" ht="16.5" customHeight="1">
      <c r="A31" s="13" t="s">
        <v>123</v>
      </c>
      <c r="B31" s="10"/>
      <c r="C31" s="14">
        <v>0.35</v>
      </c>
      <c r="D31" s="14">
        <f t="shared" si="2"/>
        <v>0</v>
      </c>
      <c r="E31" s="13" t="s">
        <v>123</v>
      </c>
      <c r="F31" s="10"/>
      <c r="G31" s="14">
        <v>0.35</v>
      </c>
      <c r="H31" s="14">
        <f t="shared" si="3"/>
        <v>0</v>
      </c>
      <c r="I31" s="13" t="s">
        <v>101</v>
      </c>
      <c r="J31" s="10"/>
      <c r="K31" s="14">
        <v>0.35</v>
      </c>
      <c r="L31" s="14">
        <f t="shared" si="4"/>
        <v>0</v>
      </c>
    </row>
    <row r="32" spans="1:12" ht="16.5" customHeight="1">
      <c r="A32" s="13" t="s">
        <v>39</v>
      </c>
      <c r="B32" s="10"/>
      <c r="C32" s="14">
        <v>0.1</v>
      </c>
      <c r="D32" s="14">
        <f t="shared" si="2"/>
        <v>0</v>
      </c>
      <c r="E32" s="13" t="s">
        <v>39</v>
      </c>
      <c r="F32" s="10"/>
      <c r="G32" s="14">
        <v>0.1</v>
      </c>
      <c r="H32" s="14">
        <f t="shared" si="3"/>
        <v>0</v>
      </c>
      <c r="I32" s="13" t="s">
        <v>39</v>
      </c>
      <c r="J32" s="10"/>
      <c r="K32" s="14">
        <v>0.1</v>
      </c>
      <c r="L32" s="14">
        <f t="shared" si="4"/>
        <v>0</v>
      </c>
    </row>
    <row r="33" spans="1:12" ht="16.5" customHeight="1">
      <c r="A33" s="5" t="s">
        <v>124</v>
      </c>
      <c r="B33" s="5"/>
      <c r="C33" s="5"/>
      <c r="D33" s="10">
        <f>SUM(D20:D32)</f>
        <v>0</v>
      </c>
      <c r="E33" s="5" t="s">
        <v>125</v>
      </c>
      <c r="F33" s="5"/>
      <c r="G33" s="5"/>
      <c r="H33" s="10">
        <f>SUM(H20:H32)</f>
        <v>0</v>
      </c>
      <c r="I33" s="5" t="s">
        <v>126</v>
      </c>
      <c r="J33" s="5"/>
      <c r="K33" s="5"/>
      <c r="L33" s="10">
        <f>SUM(L20:L32)</f>
        <v>0</v>
      </c>
    </row>
    <row r="34" spans="1:12" ht="16.5" customHeight="1">
      <c r="A34" s="12" t="s">
        <v>127</v>
      </c>
      <c r="B34" s="12"/>
      <c r="C34" s="12"/>
      <c r="D34" s="12"/>
      <c r="E34" s="12"/>
      <c r="F34" s="24"/>
      <c r="G34" s="25"/>
      <c r="H34" s="26" t="s">
        <v>128</v>
      </c>
      <c r="I34" s="26"/>
      <c r="J34" s="12" t="s">
        <v>8</v>
      </c>
      <c r="K34" s="12" t="s">
        <v>9</v>
      </c>
      <c r="L34" s="12" t="s">
        <v>10</v>
      </c>
    </row>
    <row r="35" spans="1:12" ht="16.5" customHeight="1">
      <c r="A35" s="8" t="s">
        <v>129</v>
      </c>
      <c r="B35" s="8"/>
      <c r="C35" s="8" t="s">
        <v>130</v>
      </c>
      <c r="D35" s="8" t="s">
        <v>131</v>
      </c>
      <c r="E35" s="8" t="s">
        <v>132</v>
      </c>
      <c r="F35" s="11"/>
      <c r="G35" s="11"/>
      <c r="H35" s="15"/>
      <c r="I35" s="15"/>
      <c r="J35" s="10"/>
      <c r="K35" s="14">
        <v>1</v>
      </c>
      <c r="L35" s="14">
        <f>J35*K35</f>
        <v>0</v>
      </c>
    </row>
    <row r="36" spans="1:12" ht="16.5" customHeight="1">
      <c r="A36" s="11"/>
      <c r="B36" s="11"/>
      <c r="C36" s="10"/>
      <c r="D36" s="10"/>
      <c r="E36" s="10"/>
      <c r="F36" s="11"/>
      <c r="G36" s="14"/>
      <c r="H36" s="13" t="s">
        <v>133</v>
      </c>
      <c r="I36" s="13"/>
      <c r="J36" s="10"/>
      <c r="K36" s="14">
        <v>1</v>
      </c>
      <c r="L36" s="14">
        <f>J36*K36</f>
        <v>0</v>
      </c>
    </row>
    <row r="37" spans="1:12" ht="16.5" customHeight="1">
      <c r="A37" s="16" t="s">
        <v>133</v>
      </c>
      <c r="B37" s="16"/>
      <c r="C37" s="14"/>
      <c r="D37" s="14"/>
      <c r="E37" s="14"/>
      <c r="F37" s="27"/>
      <c r="G37" s="27"/>
      <c r="H37" s="13" t="s">
        <v>133</v>
      </c>
      <c r="I37" s="13"/>
      <c r="J37" s="10"/>
      <c r="K37" s="14">
        <v>1</v>
      </c>
      <c r="L37" s="14">
        <f>J37*K37</f>
        <v>0</v>
      </c>
    </row>
    <row r="38" spans="1:12" ht="16.5" customHeight="1">
      <c r="A38" s="16" t="s">
        <v>133</v>
      </c>
      <c r="B38" s="16"/>
      <c r="C38" s="14"/>
      <c r="D38" s="14"/>
      <c r="E38" s="14"/>
      <c r="F38" s="11"/>
      <c r="G38" s="11"/>
      <c r="H38" s="13" t="s">
        <v>133</v>
      </c>
      <c r="I38" s="13"/>
      <c r="J38" s="10"/>
      <c r="K38" s="14">
        <v>1</v>
      </c>
      <c r="L38" s="14">
        <f>J38*K38</f>
        <v>0</v>
      </c>
    </row>
    <row r="39" spans="1:12" ht="16.5" customHeight="1">
      <c r="A39" s="4"/>
      <c r="B39" s="4"/>
      <c r="C39" s="14"/>
      <c r="D39" s="14"/>
      <c r="E39" s="14"/>
      <c r="F39" s="10"/>
      <c r="G39" s="10"/>
      <c r="H39" s="13" t="s">
        <v>134</v>
      </c>
      <c r="I39" s="13"/>
      <c r="J39" s="10"/>
      <c r="K39" s="14">
        <v>0.1</v>
      </c>
      <c r="L39" s="14">
        <f>J39*K39</f>
        <v>0</v>
      </c>
    </row>
    <row r="40" spans="1:12" ht="16.5" customHeight="1">
      <c r="A40" s="11"/>
      <c r="B40" s="11"/>
      <c r="C40" s="14"/>
      <c r="D40" s="14"/>
      <c r="E40" s="14"/>
      <c r="F40" s="11"/>
      <c r="G40" s="11"/>
      <c r="H40" s="15"/>
      <c r="I40" s="15"/>
      <c r="J40" s="8" t="s">
        <v>135</v>
      </c>
      <c r="K40" s="8"/>
      <c r="L40" s="14">
        <f>SUM(L35:L39)</f>
        <v>0</v>
      </c>
    </row>
    <row r="41" spans="1:12" ht="16.5" customHeight="1">
      <c r="A41" s="28" t="s">
        <v>136</v>
      </c>
      <c r="B41" s="28"/>
      <c r="C41" s="28"/>
      <c r="D41" s="29" t="s">
        <v>137</v>
      </c>
      <c r="E41" s="28" t="s">
        <v>138</v>
      </c>
      <c r="F41" s="28"/>
      <c r="G41" s="28"/>
      <c r="H41" s="29" t="s">
        <v>137</v>
      </c>
      <c r="I41" s="23" t="s">
        <v>139</v>
      </c>
      <c r="J41" s="23"/>
      <c r="K41" s="30">
        <f>(((((((((((((((('Survey report 1'!D22+'Survey report 1'!H22)+'Survey report 1'!L22)+'Survey report 1'!L53)+'Survey report 1'!D39)+'Survey report 1'!H39)+'Survey report 1'!L39)+'Survey report 1'!D63)+'Survey report 1'!H63)+'Survey report 1'!L63)+D18)+H18)+L18)+D33)+H33)+L33)+H11)+L40</f>
        <v>0</v>
      </c>
      <c r="L41" s="12" t="s">
        <v>137</v>
      </c>
    </row>
    <row r="42" spans="1:12" ht="16.5" customHeight="1">
      <c r="A42" s="16" t="s">
        <v>140</v>
      </c>
      <c r="B42" s="16"/>
      <c r="C42" s="16"/>
      <c r="D42" s="14">
        <f>'Survey report 1'!F48</f>
        <v>0</v>
      </c>
      <c r="E42" s="16" t="s">
        <v>141</v>
      </c>
      <c r="F42" s="16"/>
      <c r="G42" s="16"/>
      <c r="H42" s="14">
        <f>'Survey report 1'!B41</f>
        <v>0</v>
      </c>
      <c r="I42" s="16" t="s">
        <v>142</v>
      </c>
      <c r="J42" s="16"/>
      <c r="K42" s="16"/>
      <c r="L42" s="14">
        <f>((((((((((((((('Survey report 1'!B21+'Survey report 1'!B37)+'Survey report 1'!B62)+'Survey report 1'!F20)+'Survey report 1'!F37)+'Survey report 1'!F62)+'Survey report 1'!J20)+'Survey report 1'!J37)+'Survey report 1'!J52)+'Survey report 1'!J62)+B17)+F10)+F17)+J17)+B32)+J32)+F32</f>
        <v>0</v>
      </c>
    </row>
    <row r="43" spans="1:12" ht="16.5" customHeight="1">
      <c r="A43" s="16" t="s">
        <v>143</v>
      </c>
      <c r="B43" s="16"/>
      <c r="C43" s="16"/>
      <c r="D43" s="14">
        <f>((((((((('Survey report 1'!B13+'Survey report 1'!F13)+'Survey report 1'!J14)+'Survey report 1'!B31)+'Survey report 1'!F33)+'Survey report 1'!J33)+'Survey report 1'!B56)+'Survey report 1'!F47)+B12)+J11)/5</f>
        <v>0</v>
      </c>
      <c r="E43" s="16" t="s">
        <v>144</v>
      </c>
      <c r="F43" s="16"/>
      <c r="G43" s="16"/>
      <c r="H43" s="14">
        <f>'Survey report 1'!B42</f>
        <v>0</v>
      </c>
      <c r="I43" s="16" t="s">
        <v>145</v>
      </c>
      <c r="J43" s="16"/>
      <c r="K43" s="16"/>
      <c r="L43" s="14">
        <f>(((('Survey report 1'!F19+'Survey report 1'!J19)+'Survey report 1'!B36)+'Survey report 1'!F36)+'Survey report 1'!J36)+'Survey report 1'!J51</f>
        <v>0</v>
      </c>
    </row>
    <row r="44" spans="1:12" ht="16.5" customHeight="1">
      <c r="A44" s="16" t="s">
        <v>146</v>
      </c>
      <c r="B44" s="16"/>
      <c r="C44" s="16"/>
      <c r="D44" s="14">
        <f>((('Survey report 1'!F7+'Survey report 1'!J8)+'Survey report 1'!B25)+'Survey report 1'!F24)+'Survey report 1'!J24</f>
        <v>0</v>
      </c>
      <c r="E44" s="16" t="s">
        <v>147</v>
      </c>
      <c r="F44" s="16"/>
      <c r="G44" s="16"/>
      <c r="H44" s="14">
        <f>'Survey report 1'!B43</f>
        <v>0</v>
      </c>
      <c r="I44" s="16" t="s">
        <v>148</v>
      </c>
      <c r="J44" s="16"/>
      <c r="K44" s="16"/>
      <c r="L44" s="14">
        <f>((((((((('Survey report 1'!F21+'Survey report 1'!J21)+'Survey report 1'!B38)+'Survey report 1'!F38)+'Survey report 1'!J38)+'Survey report 1'!B61)+'Survey report 1'!F61)+J16)+B31)+F31)+J31</f>
        <v>0</v>
      </c>
    </row>
    <row r="45" spans="1:12" ht="16.5" customHeight="1">
      <c r="A45" s="16" t="s">
        <v>149</v>
      </c>
      <c r="B45" s="16"/>
      <c r="C45" s="16"/>
      <c r="D45" s="14">
        <v>0</v>
      </c>
      <c r="E45" s="13" t="s">
        <v>14</v>
      </c>
      <c r="F45" s="13"/>
      <c r="G45" s="13"/>
      <c r="H45" s="14">
        <f>((('Survey report 1'!F7+'Survey report 1'!J8)+'Survey report 1'!F24)+'Survey report 1'!J24)+'Survey report 1'!B25</f>
        <v>0</v>
      </c>
      <c r="I45" s="13" t="s">
        <v>150</v>
      </c>
      <c r="J45" s="13"/>
      <c r="K45" s="13"/>
      <c r="L45" s="14">
        <f>'Survey report 1'!B20</f>
        <v>0</v>
      </c>
    </row>
    <row r="46" spans="1:12" ht="16.5" customHeight="1">
      <c r="A46" s="31"/>
      <c r="B46" s="31"/>
      <c r="C46" s="31"/>
      <c r="D46" s="14"/>
      <c r="E46" s="32" t="s">
        <v>17</v>
      </c>
      <c r="F46" s="32"/>
      <c r="G46" s="32"/>
      <c r="H46" s="14">
        <f>('Survey report 1'!F8+'Survey report 1'!F25)+'Survey report 1'!J25</f>
        <v>0</v>
      </c>
      <c r="I46" s="31"/>
      <c r="J46" s="31"/>
      <c r="K46" s="31"/>
      <c r="L46" s="14"/>
    </row>
    <row r="47" spans="1:12" ht="16.5" customHeight="1">
      <c r="A47" s="33" t="s">
        <v>151</v>
      </c>
      <c r="B47" s="33"/>
      <c r="C47" s="33"/>
      <c r="D47" s="33"/>
      <c r="E47" s="33"/>
      <c r="F47" s="6" t="s">
        <v>137</v>
      </c>
      <c r="G47" s="6" t="s">
        <v>152</v>
      </c>
      <c r="H47" s="6"/>
      <c r="I47" s="6"/>
      <c r="J47" s="6"/>
      <c r="K47" s="6"/>
      <c r="L47" s="6"/>
    </row>
    <row r="48" spans="1:12" ht="16.5" customHeight="1">
      <c r="A48" s="16" t="s">
        <v>153</v>
      </c>
      <c r="B48" s="7" t="s">
        <v>154</v>
      </c>
      <c r="C48" s="11"/>
      <c r="D48" s="7" t="s">
        <v>155</v>
      </c>
      <c r="E48" s="11"/>
      <c r="F48" s="11"/>
      <c r="G48" s="16" t="s">
        <v>156</v>
      </c>
      <c r="H48" s="11"/>
      <c r="I48" s="11"/>
      <c r="J48" s="11"/>
      <c r="K48" s="11"/>
      <c r="L48" s="34"/>
    </row>
    <row r="49" spans="1:12" ht="16.5" customHeight="1">
      <c r="A49" s="16" t="s">
        <v>157</v>
      </c>
      <c r="B49" s="11"/>
      <c r="C49" s="16" t="s">
        <v>158</v>
      </c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6.5" customHeight="1">
      <c r="A50" s="16" t="s">
        <v>159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6.5" customHeight="1">
      <c r="A51" s="16" t="s">
        <v>160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6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6.5" customHeight="1">
      <c r="A54" s="7" t="s">
        <v>161</v>
      </c>
      <c r="B54" s="7"/>
      <c r="C54" s="7"/>
      <c r="D54" s="7"/>
      <c r="E54" s="7"/>
      <c r="F54" s="7"/>
      <c r="G54" s="7"/>
      <c r="H54" s="7"/>
      <c r="I54" s="7"/>
      <c r="J54" s="4"/>
      <c r="K54" s="4"/>
      <c r="L54" s="4"/>
    </row>
  </sheetData>
  <sheetProtection selectLockedCells="1" selectUnlockedCells="1"/>
  <mergeCells count="49">
    <mergeCell ref="A1:H1"/>
    <mergeCell ref="I1:L1"/>
    <mergeCell ref="B3:F3"/>
    <mergeCell ref="G3:H3"/>
    <mergeCell ref="K3:L3"/>
    <mergeCell ref="E11:G11"/>
    <mergeCell ref="A18:C18"/>
    <mergeCell ref="E18:G18"/>
    <mergeCell ref="I18:K18"/>
    <mergeCell ref="A33:C33"/>
    <mergeCell ref="E33:G33"/>
    <mergeCell ref="I33:K33"/>
    <mergeCell ref="A34:E34"/>
    <mergeCell ref="H34:I34"/>
    <mergeCell ref="A35:B35"/>
    <mergeCell ref="H35:I35"/>
    <mergeCell ref="A36:B36"/>
    <mergeCell ref="H36:I36"/>
    <mergeCell ref="A37:B37"/>
    <mergeCell ref="F37:G37"/>
    <mergeCell ref="H37:I37"/>
    <mergeCell ref="A38:B38"/>
    <mergeCell ref="H38:I38"/>
    <mergeCell ref="F39:G39"/>
    <mergeCell ref="H39:I39"/>
    <mergeCell ref="A40:B40"/>
    <mergeCell ref="H40:I40"/>
    <mergeCell ref="J40:K40"/>
    <mergeCell ref="A41:C41"/>
    <mergeCell ref="E41:G41"/>
    <mergeCell ref="I41:J41"/>
    <mergeCell ref="A42:C42"/>
    <mergeCell ref="E42:G42"/>
    <mergeCell ref="I42:K42"/>
    <mergeCell ref="A43:C43"/>
    <mergeCell ref="E43:G43"/>
    <mergeCell ref="I43:K43"/>
    <mergeCell ref="A44:C44"/>
    <mergeCell ref="E44:G44"/>
    <mergeCell ref="I44:K44"/>
    <mergeCell ref="A45:C45"/>
    <mergeCell ref="E45:G45"/>
    <mergeCell ref="I45:K45"/>
    <mergeCell ref="A46:C46"/>
    <mergeCell ref="E46:G46"/>
    <mergeCell ref="I46:K46"/>
    <mergeCell ref="A47:E47"/>
    <mergeCell ref="G47:L47"/>
    <mergeCell ref="A54:I54"/>
  </mergeCells>
  <printOptions/>
  <pageMargins left="1" right="1" top="1" bottom="1" header="0.5118055555555555" footer="0.2777777777777778"/>
  <pageSetup horizontalDpi="300" verticalDpi="300" orientation="portrait" scale="65"/>
  <headerFooter alignWithMargins="0">
    <oddFooter>&amp;C&amp;12&amp;P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208">
      <selection activeCell="A1" sqref="A1"/>
    </sheetView>
  </sheetViews>
  <sheetFormatPr defaultColWidth="14.8515625" defaultRowHeight="12.75" customHeight="1"/>
  <cols>
    <col min="1" max="16384" width="15.00390625" style="35" customWidth="1"/>
  </cols>
  <sheetData/>
  <sheetProtection selectLockedCells="1" selectUnlockedCells="1"/>
  <printOptions/>
  <pageMargins left="1" right="1" top="1" bottom="1" header="0.5118055555555555" footer="0.2777777777777778"/>
  <pageSetup horizontalDpi="300" verticalDpi="300" orientation="portrait" scale="66"/>
  <headerFooter alignWithMargins="0">
    <oddFooter>&amp;C&amp;12&amp;P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75">
      <selection activeCell="A1" sqref="A1"/>
    </sheetView>
  </sheetViews>
  <sheetFormatPr defaultColWidth="14.8515625" defaultRowHeight="12.75" customHeight="1"/>
  <cols>
    <col min="1" max="16384" width="15.00390625" style="35" customWidth="1"/>
  </cols>
  <sheetData/>
  <sheetProtection selectLockedCells="1" selectUnlockedCells="1"/>
  <printOptions/>
  <pageMargins left="1" right="1" top="1" bottom="1" header="0.5118055555555555" footer="0.2777777777777778"/>
  <pageSetup fitToHeight="1" fitToWidth="1" horizontalDpi="300" verticalDpi="300" orientation="portrait"/>
  <headerFooter alignWithMargins="0">
    <oddFooter>&amp;C&amp;12&amp;P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14.8515625" defaultRowHeight="12.75" customHeight="1"/>
  <cols>
    <col min="1" max="16384" width="15.00390625" style="35" customWidth="1"/>
  </cols>
  <sheetData/>
  <sheetProtection selectLockedCells="1" selectUnlockedCells="1"/>
  <printOptions/>
  <pageMargins left="1" right="1" top="1" bottom="1" header="0.5118055555555555" footer="0.2777777777777778"/>
  <pageSetup fitToHeight="1" fitToWidth="1" horizontalDpi="300" verticalDpi="300" orientation="portrait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 Ståle Hansen</cp:lastModifiedBy>
  <dcterms:modified xsi:type="dcterms:W3CDTF">2019-06-09T13:43:38Z</dcterms:modified>
  <cp:category/>
  <cp:version/>
  <cp:contentType/>
  <cp:contentStatus/>
</cp:coreProperties>
</file>